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7DFADCB9-C3D6-4FC9-B290-1A7CEE26B521}" xr6:coauthVersionLast="47" xr6:coauthVersionMax="47" xr10:uidLastSave="{00000000-0000-0000-0000-000000000000}"/>
  <workbookProtection workbookPassword="E9DA" lockStructure="1"/>
  <bookViews>
    <workbookView xWindow="-120" yWindow="-120" windowWidth="29040" windowHeight="15840" xr2:uid="{F4822A2F-B11B-409F-B7F0-A02DF6A72D9C}"/>
  </bookViews>
  <sheets>
    <sheet name="学校申込書" sheetId="2" r:id="rId1"/>
    <sheet name="データ管理用" sheetId="4" r:id="rId2"/>
  </sheets>
  <definedNames>
    <definedName name="_xlnm.Print_Area" localSheetId="0">学校申込書!$E$6:$AB$56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76" i="4" l="1"/>
  <c r="Z77" i="4"/>
  <c r="Z78" i="4"/>
  <c r="Z79" i="4"/>
  <c r="Z80" i="4"/>
  <c r="Z81" i="4"/>
  <c r="Z82" i="4"/>
  <c r="Z83" i="4"/>
  <c r="Z84" i="4"/>
  <c r="Z85" i="4"/>
  <c r="Z91" i="4"/>
  <c r="Z92" i="4"/>
  <c r="Z93" i="4"/>
  <c r="Z94" i="4"/>
  <c r="Z95" i="4"/>
  <c r="Z96" i="4"/>
  <c r="Z97" i="4"/>
  <c r="Z98" i="4"/>
  <c r="Z99" i="4"/>
  <c r="Z100" i="4"/>
  <c r="Z101" i="4"/>
  <c r="Z102" i="4"/>
  <c r="Z108" i="4"/>
  <c r="Z109" i="4"/>
  <c r="Z110" i="4"/>
  <c r="Z111" i="4"/>
  <c r="Z112" i="4"/>
  <c r="Z113" i="4"/>
  <c r="Z114" i="4"/>
  <c r="Z115" i="4"/>
  <c r="Z116" i="4"/>
  <c r="Z117" i="4"/>
  <c r="Z118" i="4"/>
  <c r="Z53" i="4"/>
  <c r="Z54" i="4"/>
  <c r="Z55" i="4"/>
  <c r="Z56" i="4"/>
  <c r="Z57" i="4"/>
  <c r="Z58" i="4"/>
  <c r="Z61" i="4"/>
  <c r="Z62" i="4"/>
  <c r="Z63" i="4"/>
  <c r="Z64" i="4"/>
  <c r="Z65" i="4"/>
  <c r="Z66" i="4"/>
  <c r="Z67" i="4"/>
  <c r="Z68" i="4"/>
  <c r="Z33" i="4"/>
  <c r="Z34" i="4"/>
  <c r="Z35" i="4"/>
  <c r="Z36" i="4"/>
  <c r="Z37" i="4"/>
  <c r="Z41" i="4"/>
  <c r="Z43" i="4"/>
  <c r="Z44" i="4"/>
  <c r="Z45" i="4"/>
  <c r="Z46" i="4"/>
  <c r="Z47" i="4"/>
  <c r="Z48" i="4"/>
  <c r="AA25" i="4"/>
  <c r="AC25" i="4"/>
  <c r="AD25" i="4"/>
  <c r="AE25" i="4"/>
  <c r="AG25" i="4"/>
  <c r="AC26" i="4"/>
  <c r="AD26" i="4"/>
  <c r="AG26" i="4"/>
  <c r="AC27" i="4"/>
  <c r="AD27" i="4"/>
  <c r="AF27" i="4"/>
  <c r="AC28" i="4"/>
  <c r="AD28" i="4"/>
  <c r="AG28" i="4"/>
  <c r="AC29" i="4"/>
  <c r="AD29" i="4"/>
  <c r="AG29" i="4"/>
  <c r="AC30" i="4"/>
  <c r="AD30" i="4"/>
  <c r="AG30" i="4"/>
  <c r="AC31" i="4"/>
  <c r="AD31" i="4"/>
  <c r="AG31" i="4"/>
  <c r="AC32" i="4"/>
  <c r="AD32" i="4"/>
  <c r="AG32" i="4"/>
  <c r="AC33" i="4"/>
  <c r="AD33" i="4"/>
  <c r="AE33" i="4"/>
  <c r="Y33" i="4" s="1"/>
  <c r="AF33" i="4"/>
  <c r="AG33" i="4"/>
  <c r="AC34" i="4"/>
  <c r="AD34" i="4"/>
  <c r="AE34" i="4"/>
  <c r="Y34" i="4" s="1"/>
  <c r="AF34" i="4"/>
  <c r="AG34" i="4"/>
  <c r="AC35" i="4"/>
  <c r="AD35" i="4"/>
  <c r="AE35" i="4"/>
  <c r="Y35" i="4" s="1"/>
  <c r="AF35" i="4"/>
  <c r="AG35" i="4"/>
  <c r="Y36" i="4"/>
  <c r="AA36" i="4"/>
  <c r="AC36" i="4"/>
  <c r="AD36" i="4"/>
  <c r="AE36" i="4"/>
  <c r="AF36" i="4"/>
  <c r="AG36" i="4"/>
  <c r="Y37" i="4"/>
  <c r="AC37" i="4"/>
  <c r="AD37" i="4"/>
  <c r="AE37" i="4"/>
  <c r="AF37" i="4"/>
  <c r="AG37" i="4"/>
  <c r="AC38" i="4"/>
  <c r="AD38" i="4"/>
  <c r="AF38" i="4"/>
  <c r="AC39" i="4"/>
  <c r="AD39" i="4"/>
  <c r="AG39" i="4"/>
  <c r="AC40" i="4"/>
  <c r="AD40" i="4"/>
  <c r="AF40" i="4"/>
  <c r="AG40" i="4"/>
  <c r="AC41" i="4"/>
  <c r="AD41" i="4"/>
  <c r="AE41" i="4"/>
  <c r="Y41" i="4" s="1"/>
  <c r="AF41" i="4"/>
  <c r="AG41" i="4"/>
  <c r="AA42" i="4"/>
  <c r="AC42" i="4"/>
  <c r="AD42" i="4"/>
  <c r="AF42" i="4"/>
  <c r="AG42" i="4"/>
  <c r="AC43" i="4"/>
  <c r="AD43" i="4"/>
  <c r="AE43" i="4"/>
  <c r="Y43" i="4" s="1"/>
  <c r="AF43" i="4"/>
  <c r="AG43" i="4"/>
  <c r="Y44" i="4"/>
  <c r="AA44" i="4"/>
  <c r="AC44" i="4"/>
  <c r="AD44" i="4"/>
  <c r="AE44" i="4"/>
  <c r="AF44" i="4"/>
  <c r="AG44" i="4"/>
  <c r="Y45" i="4"/>
  <c r="AC45" i="4"/>
  <c r="AD45" i="4"/>
  <c r="AE45" i="4"/>
  <c r="AF45" i="4"/>
  <c r="AG45" i="4"/>
  <c r="AC46" i="4"/>
  <c r="AD46" i="4"/>
  <c r="AE46" i="4"/>
  <c r="Y46" i="4" s="1"/>
  <c r="AF46" i="4"/>
  <c r="AG46" i="4"/>
  <c r="Y47" i="4"/>
  <c r="AA47" i="4"/>
  <c r="AC47" i="4"/>
  <c r="AD47" i="4"/>
  <c r="AE47" i="4"/>
  <c r="AF47" i="4"/>
  <c r="AG47" i="4"/>
  <c r="Y48" i="4"/>
  <c r="AC48" i="4"/>
  <c r="AD48" i="4"/>
  <c r="AE48" i="4"/>
  <c r="AF48" i="4"/>
  <c r="AG48" i="4"/>
  <c r="AC49" i="4"/>
  <c r="AD49" i="4"/>
  <c r="AA50" i="4"/>
  <c r="AC50" i="4"/>
  <c r="AD50" i="4"/>
  <c r="AC51" i="4"/>
  <c r="AD51" i="4"/>
  <c r="AC52" i="4"/>
  <c r="AD52" i="4"/>
  <c r="AE52" i="4"/>
  <c r="Z52" i="4" s="1"/>
  <c r="Y53" i="4"/>
  <c r="AC53" i="4"/>
  <c r="AD53" i="4"/>
  <c r="AE53" i="4"/>
  <c r="AF53" i="4"/>
  <c r="AG53" i="4"/>
  <c r="AC54" i="4"/>
  <c r="AD54" i="4"/>
  <c r="AE54" i="4"/>
  <c r="Y54" i="4" s="1"/>
  <c r="AF54" i="4"/>
  <c r="AG54" i="4"/>
  <c r="Y55" i="4"/>
  <c r="AA55" i="4"/>
  <c r="AC55" i="4"/>
  <c r="AD55" i="4"/>
  <c r="AE55" i="4"/>
  <c r="AF55" i="4"/>
  <c r="AG55" i="4"/>
  <c r="Y56" i="4"/>
  <c r="AC56" i="4"/>
  <c r="AD56" i="4"/>
  <c r="AE56" i="4"/>
  <c r="AF56" i="4"/>
  <c r="AG56" i="4"/>
  <c r="AC57" i="4"/>
  <c r="AD57" i="4"/>
  <c r="AE57" i="4"/>
  <c r="Y57" i="4" s="1"/>
  <c r="AF57" i="4"/>
  <c r="AG57" i="4"/>
  <c r="AC58" i="4"/>
  <c r="AD58" i="4"/>
  <c r="AE58" i="4"/>
  <c r="Y58" i="4" s="1"/>
  <c r="AF58" i="4"/>
  <c r="AG58" i="4"/>
  <c r="AC59" i="4"/>
  <c r="AD59" i="4"/>
  <c r="AF59" i="4"/>
  <c r="AC60" i="4"/>
  <c r="AD60" i="4"/>
  <c r="AG60" i="4"/>
  <c r="Y61" i="4"/>
  <c r="AC61" i="4"/>
  <c r="AD61" i="4"/>
  <c r="AE61" i="4"/>
  <c r="AF61" i="4"/>
  <c r="AG61" i="4"/>
  <c r="AA62" i="4"/>
  <c r="AC62" i="4"/>
  <c r="AD62" i="4"/>
  <c r="AE62" i="4"/>
  <c r="Y62" i="4" s="1"/>
  <c r="AF62" i="4"/>
  <c r="AG62" i="4"/>
  <c r="Y63" i="4"/>
  <c r="AC63" i="4"/>
  <c r="AD63" i="4"/>
  <c r="AE63" i="4"/>
  <c r="AF63" i="4"/>
  <c r="AG63" i="4"/>
  <c r="Y64" i="4"/>
  <c r="AC64" i="4"/>
  <c r="AD64" i="4"/>
  <c r="AE64" i="4"/>
  <c r="AF64" i="4"/>
  <c r="AG64" i="4"/>
  <c r="AC65" i="4"/>
  <c r="AD65" i="4"/>
  <c r="AE65" i="4"/>
  <c r="Y65" i="4" s="1"/>
  <c r="AF65" i="4"/>
  <c r="AG65" i="4"/>
  <c r="AC66" i="4"/>
  <c r="AD66" i="4"/>
  <c r="AE66" i="4"/>
  <c r="Y66" i="4" s="1"/>
  <c r="AF66" i="4"/>
  <c r="AG66" i="4"/>
  <c r="AC67" i="4"/>
  <c r="AD67" i="4"/>
  <c r="AE67" i="4"/>
  <c r="Y67" i="4" s="1"/>
  <c r="AF67" i="4"/>
  <c r="AG67" i="4"/>
  <c r="Y68" i="4"/>
  <c r="AC68" i="4"/>
  <c r="AD68" i="4"/>
  <c r="AE68" i="4"/>
  <c r="AF68" i="4"/>
  <c r="AG68" i="4"/>
  <c r="AC69" i="4"/>
  <c r="AD69" i="4"/>
  <c r="AF69" i="4"/>
  <c r="AC70" i="4"/>
  <c r="AD70" i="4"/>
  <c r="AG70" i="4"/>
  <c r="AC71" i="4"/>
  <c r="AD71" i="4"/>
  <c r="AG71" i="4"/>
  <c r="AC72" i="4"/>
  <c r="AD72" i="4"/>
  <c r="AG72" i="4"/>
  <c r="AC73" i="4"/>
  <c r="AD73" i="4"/>
  <c r="AG73" i="4"/>
  <c r="AC74" i="4"/>
  <c r="AD74" i="4"/>
  <c r="AG74" i="4"/>
  <c r="AC75" i="4"/>
  <c r="AD75" i="4"/>
  <c r="AG75" i="4"/>
  <c r="Y76" i="4"/>
  <c r="AC76" i="4"/>
  <c r="AD76" i="4"/>
  <c r="AE76" i="4"/>
  <c r="AF76" i="4"/>
  <c r="AG76" i="4"/>
  <c r="Y77" i="4"/>
  <c r="AC77" i="4"/>
  <c r="AD77" i="4"/>
  <c r="AE77" i="4"/>
  <c r="AF77" i="4"/>
  <c r="AG77" i="4"/>
  <c r="AC78" i="4"/>
  <c r="AD78" i="4"/>
  <c r="AE78" i="4"/>
  <c r="Y78" i="4" s="1"/>
  <c r="AF78" i="4"/>
  <c r="AG78" i="4"/>
  <c r="Y79" i="4"/>
  <c r="AC79" i="4"/>
  <c r="AD79" i="4"/>
  <c r="AE79" i="4"/>
  <c r="AF79" i="4"/>
  <c r="AG79" i="4"/>
  <c r="Y80" i="4"/>
  <c r="AC80" i="4"/>
  <c r="AD80" i="4"/>
  <c r="AE80" i="4"/>
  <c r="AF80" i="4"/>
  <c r="AG80" i="4"/>
  <c r="AC81" i="4"/>
  <c r="AD81" i="4"/>
  <c r="AE81" i="4"/>
  <c r="Y81" i="4" s="1"/>
  <c r="AF81" i="4"/>
  <c r="AG81" i="4"/>
  <c r="AC82" i="4"/>
  <c r="AD82" i="4"/>
  <c r="AE82" i="4"/>
  <c r="Y82" i="4" s="1"/>
  <c r="AF82" i="4"/>
  <c r="AG82" i="4"/>
  <c r="AC83" i="4"/>
  <c r="AD83" i="4"/>
  <c r="AE83" i="4"/>
  <c r="Y83" i="4" s="1"/>
  <c r="AF83" i="4"/>
  <c r="AG83" i="4"/>
  <c r="Y84" i="4"/>
  <c r="AC84" i="4"/>
  <c r="AD84" i="4"/>
  <c r="AE84" i="4"/>
  <c r="AF84" i="4"/>
  <c r="AG84" i="4"/>
  <c r="Y85" i="4"/>
  <c r="AC85" i="4"/>
  <c r="AD85" i="4"/>
  <c r="AE85" i="4"/>
  <c r="AF85" i="4"/>
  <c r="AG85" i="4"/>
  <c r="AC86" i="4"/>
  <c r="AD86" i="4"/>
  <c r="AF86" i="4"/>
  <c r="AC87" i="4"/>
  <c r="AD87" i="4"/>
  <c r="AG87" i="4"/>
  <c r="AC88" i="4"/>
  <c r="AD88" i="4"/>
  <c r="AG88" i="4"/>
  <c r="AC89" i="4"/>
  <c r="AD89" i="4"/>
  <c r="AG89" i="4"/>
  <c r="AC90" i="4"/>
  <c r="AD90" i="4"/>
  <c r="AG90" i="4"/>
  <c r="AC91" i="4"/>
  <c r="AD91" i="4"/>
  <c r="AE91" i="4"/>
  <c r="Y91" i="4" s="1"/>
  <c r="AF91" i="4"/>
  <c r="AG91" i="4"/>
  <c r="Y92" i="4"/>
  <c r="AC92" i="4"/>
  <c r="AD92" i="4"/>
  <c r="AE92" i="4"/>
  <c r="AF92" i="4"/>
  <c r="AG92" i="4"/>
  <c r="Y93" i="4"/>
  <c r="AC93" i="4"/>
  <c r="AD93" i="4"/>
  <c r="AE93" i="4"/>
  <c r="AF93" i="4"/>
  <c r="AG93" i="4"/>
  <c r="AC94" i="4"/>
  <c r="AD94" i="4"/>
  <c r="AE94" i="4"/>
  <c r="Y94" i="4" s="1"/>
  <c r="AF94" i="4"/>
  <c r="AG94" i="4"/>
  <c r="Y95" i="4"/>
  <c r="AC95" i="4"/>
  <c r="AD95" i="4"/>
  <c r="AE95" i="4"/>
  <c r="AF95" i="4"/>
  <c r="AG95" i="4"/>
  <c r="Y96" i="4"/>
  <c r="AC96" i="4"/>
  <c r="AD96" i="4"/>
  <c r="AE96" i="4"/>
  <c r="AF96" i="4"/>
  <c r="AG96" i="4"/>
  <c r="AC97" i="4"/>
  <c r="AD97" i="4"/>
  <c r="AE97" i="4"/>
  <c r="Y97" i="4" s="1"/>
  <c r="AF97" i="4"/>
  <c r="AG97" i="4"/>
  <c r="AC98" i="4"/>
  <c r="AD98" i="4"/>
  <c r="AE98" i="4"/>
  <c r="Y98" i="4" s="1"/>
  <c r="AF98" i="4"/>
  <c r="AG98" i="4"/>
  <c r="AC99" i="4"/>
  <c r="AD99" i="4"/>
  <c r="AE99" i="4"/>
  <c r="Y99" i="4" s="1"/>
  <c r="AF99" i="4"/>
  <c r="AG99" i="4"/>
  <c r="Y100" i="4"/>
  <c r="AC100" i="4"/>
  <c r="AD100" i="4"/>
  <c r="AE100" i="4"/>
  <c r="AF100" i="4"/>
  <c r="AG100" i="4"/>
  <c r="Y101" i="4"/>
  <c r="AC101" i="4"/>
  <c r="AD101" i="4"/>
  <c r="AE101" i="4"/>
  <c r="AF101" i="4"/>
  <c r="AG101" i="4"/>
  <c r="AC102" i="4"/>
  <c r="AD102" i="4"/>
  <c r="AE102" i="4"/>
  <c r="Y102" i="4" s="1"/>
  <c r="AF102" i="4"/>
  <c r="AG102" i="4"/>
  <c r="AC103" i="4"/>
  <c r="AD103" i="4"/>
  <c r="AC104" i="4"/>
  <c r="AD104" i="4"/>
  <c r="AC105" i="4"/>
  <c r="AD105" i="4"/>
  <c r="AC106" i="4"/>
  <c r="AD106" i="4"/>
  <c r="AC107" i="4"/>
  <c r="AD107" i="4"/>
  <c r="Y108" i="4"/>
  <c r="AC108" i="4"/>
  <c r="AD108" i="4"/>
  <c r="AE108" i="4"/>
  <c r="AF108" i="4"/>
  <c r="AG108" i="4"/>
  <c r="Y109" i="4"/>
  <c r="AA109" i="4"/>
  <c r="AC109" i="4"/>
  <c r="AD109" i="4"/>
  <c r="AE109" i="4"/>
  <c r="AF109" i="4"/>
  <c r="AG109" i="4"/>
  <c r="AC110" i="4"/>
  <c r="AD110" i="4"/>
  <c r="AE110" i="4"/>
  <c r="Y110" i="4" s="1"/>
  <c r="AF110" i="4"/>
  <c r="AG110" i="4"/>
  <c r="Y111" i="4"/>
  <c r="AC111" i="4"/>
  <c r="AD111" i="4"/>
  <c r="AE111" i="4"/>
  <c r="AF111" i="4"/>
  <c r="AG111" i="4"/>
  <c r="Y112" i="4"/>
  <c r="AA112" i="4"/>
  <c r="AC112" i="4"/>
  <c r="AD112" i="4"/>
  <c r="AE112" i="4"/>
  <c r="AF112" i="4"/>
  <c r="AG112" i="4"/>
  <c r="AC113" i="4"/>
  <c r="AD113" i="4"/>
  <c r="AE113" i="4"/>
  <c r="Y113" i="4" s="1"/>
  <c r="AF113" i="4"/>
  <c r="AG113" i="4"/>
  <c r="AA114" i="4"/>
  <c r="AC114" i="4"/>
  <c r="AD114" i="4"/>
  <c r="AE114" i="4"/>
  <c r="Y114" i="4" s="1"/>
  <c r="AF114" i="4"/>
  <c r="AG114" i="4"/>
  <c r="AC115" i="4"/>
  <c r="AD115" i="4"/>
  <c r="AE115" i="4"/>
  <c r="Y115" i="4" s="1"/>
  <c r="AF115" i="4"/>
  <c r="AG115" i="4"/>
  <c r="Y116" i="4"/>
  <c r="AC116" i="4"/>
  <c r="AD116" i="4"/>
  <c r="AE116" i="4"/>
  <c r="AF116" i="4"/>
  <c r="AG116" i="4"/>
  <c r="Y117" i="4"/>
  <c r="AA117" i="4"/>
  <c r="AC117" i="4"/>
  <c r="AD117" i="4"/>
  <c r="AE117" i="4"/>
  <c r="AF117" i="4"/>
  <c r="AG117" i="4"/>
  <c r="AC118" i="4"/>
  <c r="AD118" i="4"/>
  <c r="AE118" i="4"/>
  <c r="Y118" i="4" s="1"/>
  <c r="AF118" i="4"/>
  <c r="AG118" i="4"/>
  <c r="AG7" i="4"/>
  <c r="AG8" i="4"/>
  <c r="AG9" i="4"/>
  <c r="AG10" i="4"/>
  <c r="AG11" i="4"/>
  <c r="AG12" i="4"/>
  <c r="AG13" i="4"/>
  <c r="AG14" i="4"/>
  <c r="AF15" i="4"/>
  <c r="AF16" i="4"/>
  <c r="AF17" i="4"/>
  <c r="AG17" i="4"/>
  <c r="AG18" i="4"/>
  <c r="AG19" i="4"/>
  <c r="AF20" i="4"/>
  <c r="AG20" i="4"/>
  <c r="AG21" i="4"/>
  <c r="AG22" i="4"/>
  <c r="AG23" i="4"/>
  <c r="AG24" i="4"/>
  <c r="AF3" i="4"/>
  <c r="AF4" i="4"/>
  <c r="AG5" i="4"/>
  <c r="Q118" i="4"/>
  <c r="AA118" i="4" s="1"/>
  <c r="R118" i="4"/>
  <c r="AB118" i="4" s="1"/>
  <c r="U118" i="4"/>
  <c r="V118" i="4"/>
  <c r="W118" i="4"/>
  <c r="Q111" i="4"/>
  <c r="AA111" i="4" s="1"/>
  <c r="R111" i="4"/>
  <c r="AB111" i="4" s="1"/>
  <c r="U111" i="4"/>
  <c r="V111" i="4"/>
  <c r="W111" i="4"/>
  <c r="Q112" i="4"/>
  <c r="R112" i="4"/>
  <c r="AB112" i="4" s="1"/>
  <c r="U112" i="4"/>
  <c r="V112" i="4"/>
  <c r="W112" i="4"/>
  <c r="Q113" i="4"/>
  <c r="AA113" i="4" s="1"/>
  <c r="R113" i="4"/>
  <c r="AB113" i="4" s="1"/>
  <c r="U113" i="4"/>
  <c r="V113" i="4"/>
  <c r="W113" i="4"/>
  <c r="Q114" i="4"/>
  <c r="R114" i="4"/>
  <c r="AB114" i="4" s="1"/>
  <c r="U114" i="4"/>
  <c r="V114" i="4"/>
  <c r="W114" i="4"/>
  <c r="Q115" i="4"/>
  <c r="AA115" i="4" s="1"/>
  <c r="R115" i="4"/>
  <c r="AB115" i="4" s="1"/>
  <c r="U115" i="4"/>
  <c r="V115" i="4"/>
  <c r="W115" i="4"/>
  <c r="Q116" i="4"/>
  <c r="AA116" i="4" s="1"/>
  <c r="R116" i="4"/>
  <c r="AB116" i="4" s="1"/>
  <c r="U116" i="4"/>
  <c r="V116" i="4"/>
  <c r="W116" i="4"/>
  <c r="Q117" i="4"/>
  <c r="R117" i="4"/>
  <c r="AB117" i="4" s="1"/>
  <c r="U117" i="4"/>
  <c r="V117" i="4"/>
  <c r="W117" i="4"/>
  <c r="W86" i="4"/>
  <c r="AG86" i="4" s="1"/>
  <c r="V88" i="4"/>
  <c r="AF88" i="4" s="1"/>
  <c r="V89" i="4"/>
  <c r="AF89" i="4" s="1"/>
  <c r="V90" i="4"/>
  <c r="AF90" i="4" s="1"/>
  <c r="V91" i="4"/>
  <c r="V92" i="4"/>
  <c r="V93" i="4"/>
  <c r="V94" i="4"/>
  <c r="V95" i="4"/>
  <c r="V96" i="4"/>
  <c r="V97" i="4"/>
  <c r="V98" i="4"/>
  <c r="V99" i="4"/>
  <c r="V100" i="4"/>
  <c r="V101" i="4"/>
  <c r="V102" i="4"/>
  <c r="V87" i="4"/>
  <c r="AF87" i="4" s="1"/>
  <c r="U87" i="4"/>
  <c r="AE87" i="4" s="1"/>
  <c r="U88" i="4"/>
  <c r="AE88" i="4" s="1"/>
  <c r="U89" i="4"/>
  <c r="AE89" i="4" s="1"/>
  <c r="U90" i="4"/>
  <c r="AE90" i="4" s="1"/>
  <c r="U91" i="4"/>
  <c r="U92" i="4"/>
  <c r="U93" i="4"/>
  <c r="U94" i="4"/>
  <c r="U95" i="4"/>
  <c r="U96" i="4"/>
  <c r="U97" i="4"/>
  <c r="U98" i="4"/>
  <c r="U99" i="4"/>
  <c r="U100" i="4"/>
  <c r="U101" i="4"/>
  <c r="U102" i="4"/>
  <c r="U86" i="4"/>
  <c r="AE86" i="4" s="1"/>
  <c r="Q86" i="4"/>
  <c r="AA86" i="4" s="1"/>
  <c r="R86" i="4"/>
  <c r="AB86" i="4" s="1"/>
  <c r="V60" i="4"/>
  <c r="AF60" i="4" s="1"/>
  <c r="W60" i="4"/>
  <c r="V61" i="4"/>
  <c r="W61" i="4"/>
  <c r="V62" i="4"/>
  <c r="W62" i="4"/>
  <c r="V63" i="4"/>
  <c r="W63" i="4"/>
  <c r="V64" i="4"/>
  <c r="W64" i="4"/>
  <c r="V65" i="4"/>
  <c r="W65" i="4"/>
  <c r="V66" i="4"/>
  <c r="W66" i="4"/>
  <c r="V67" i="4"/>
  <c r="W67" i="4"/>
  <c r="V68" i="4"/>
  <c r="W68" i="4"/>
  <c r="V50" i="4"/>
  <c r="AF50" i="4" s="1"/>
  <c r="W50" i="4"/>
  <c r="AG50" i="4" s="1"/>
  <c r="V51" i="4"/>
  <c r="AF51" i="4" s="1"/>
  <c r="W51" i="4"/>
  <c r="AG51" i="4" s="1"/>
  <c r="V52" i="4"/>
  <c r="AF52" i="4" s="1"/>
  <c r="W52" i="4"/>
  <c r="AG52" i="4" s="1"/>
  <c r="V53" i="4"/>
  <c r="W53" i="4"/>
  <c r="V54" i="4"/>
  <c r="W54" i="4"/>
  <c r="V55" i="4"/>
  <c r="W55" i="4"/>
  <c r="V56" i="4"/>
  <c r="W56" i="4"/>
  <c r="V57" i="4"/>
  <c r="W57" i="4"/>
  <c r="V58" i="4"/>
  <c r="W58" i="4"/>
  <c r="W69" i="4"/>
  <c r="AG69" i="4" s="1"/>
  <c r="U60" i="4"/>
  <c r="AE60" i="4" s="1"/>
  <c r="U61" i="4"/>
  <c r="U62" i="4"/>
  <c r="U63" i="4"/>
  <c r="U64" i="4"/>
  <c r="U65" i="4"/>
  <c r="U66" i="4"/>
  <c r="U67" i="4"/>
  <c r="U68" i="4"/>
  <c r="V59" i="4"/>
  <c r="W59" i="4"/>
  <c r="AG59" i="4" s="1"/>
  <c r="U59" i="4"/>
  <c r="AE59" i="4" s="1"/>
  <c r="Q59" i="4"/>
  <c r="AA59" i="4" s="1"/>
  <c r="R59" i="4"/>
  <c r="AB59" i="4" s="1"/>
  <c r="Q60" i="4"/>
  <c r="AA60" i="4" s="1"/>
  <c r="R60" i="4"/>
  <c r="AB60" i="4" s="1"/>
  <c r="Q61" i="4"/>
  <c r="AA61" i="4" s="1"/>
  <c r="R61" i="4"/>
  <c r="AB61" i="4" s="1"/>
  <c r="Q62" i="4"/>
  <c r="R62" i="4"/>
  <c r="AB62" i="4" s="1"/>
  <c r="Q63" i="4"/>
  <c r="AA63" i="4" s="1"/>
  <c r="R63" i="4"/>
  <c r="AB63" i="4" s="1"/>
  <c r="Q64" i="4"/>
  <c r="AA64" i="4" s="1"/>
  <c r="R64" i="4"/>
  <c r="AB64" i="4" s="1"/>
  <c r="Q65" i="4"/>
  <c r="AA65" i="4" s="1"/>
  <c r="R65" i="4"/>
  <c r="AB65" i="4" s="1"/>
  <c r="Q66" i="4"/>
  <c r="AA66" i="4" s="1"/>
  <c r="R66" i="4"/>
  <c r="AB66" i="4" s="1"/>
  <c r="Q67" i="4"/>
  <c r="AA67" i="4" s="1"/>
  <c r="R67" i="4"/>
  <c r="AB67" i="4" s="1"/>
  <c r="Q68" i="4"/>
  <c r="AA68" i="4" s="1"/>
  <c r="R68" i="4"/>
  <c r="AB68" i="4" s="1"/>
  <c r="U50" i="4"/>
  <c r="AE50" i="4" s="1"/>
  <c r="U51" i="4"/>
  <c r="AE51" i="4" s="1"/>
  <c r="U52" i="4"/>
  <c r="U53" i="4"/>
  <c r="U54" i="4"/>
  <c r="U55" i="4"/>
  <c r="U56" i="4"/>
  <c r="U57" i="4"/>
  <c r="U58" i="4"/>
  <c r="V39" i="4"/>
  <c r="AF39" i="4" s="1"/>
  <c r="V40" i="4"/>
  <c r="V41" i="4"/>
  <c r="V42" i="4"/>
  <c r="V43" i="4"/>
  <c r="V44" i="4"/>
  <c r="V45" i="4"/>
  <c r="V46" i="4"/>
  <c r="V47" i="4"/>
  <c r="V48" i="4"/>
  <c r="W38" i="4"/>
  <c r="AG38" i="4" s="1"/>
  <c r="V28" i="4"/>
  <c r="AF28" i="4" s="1"/>
  <c r="V29" i="4"/>
  <c r="AF29" i="4" s="1"/>
  <c r="V30" i="4"/>
  <c r="AF30" i="4" s="1"/>
  <c r="V31" i="4"/>
  <c r="AF31" i="4" s="1"/>
  <c r="V32" i="4"/>
  <c r="AF32" i="4" s="1"/>
  <c r="V33" i="4"/>
  <c r="V34" i="4"/>
  <c r="V35" i="4"/>
  <c r="V36" i="4"/>
  <c r="V37" i="4"/>
  <c r="W27" i="4"/>
  <c r="AG27" i="4" s="1"/>
  <c r="U39" i="4"/>
  <c r="AE39" i="4" s="1"/>
  <c r="U40" i="4"/>
  <c r="AE40" i="4" s="1"/>
  <c r="U41" i="4"/>
  <c r="U42" i="4"/>
  <c r="AE42" i="4" s="1"/>
  <c r="U43" i="4"/>
  <c r="U44" i="4"/>
  <c r="U45" i="4"/>
  <c r="U46" i="4"/>
  <c r="U47" i="4"/>
  <c r="U48" i="4"/>
  <c r="U38" i="4"/>
  <c r="AE38" i="4" s="1"/>
  <c r="Q38" i="4"/>
  <c r="AA38" i="4" s="1"/>
  <c r="R38" i="4"/>
  <c r="AB38" i="4" s="1"/>
  <c r="Q39" i="4"/>
  <c r="AA39" i="4" s="1"/>
  <c r="R39" i="4"/>
  <c r="AB39" i="4" s="1"/>
  <c r="W16" i="4"/>
  <c r="AG16" i="4" s="1"/>
  <c r="V17" i="4"/>
  <c r="V18" i="4"/>
  <c r="AF18" i="4" s="1"/>
  <c r="V19" i="4"/>
  <c r="AF19" i="4" s="1"/>
  <c r="V20" i="4"/>
  <c r="V21" i="4"/>
  <c r="AF21" i="4" s="1"/>
  <c r="V22" i="4"/>
  <c r="AF22" i="4" s="1"/>
  <c r="V23" i="4"/>
  <c r="AF23" i="4" s="1"/>
  <c r="V24" i="4"/>
  <c r="AF24" i="4" s="1"/>
  <c r="V25" i="4"/>
  <c r="AF25" i="4" s="1"/>
  <c r="V26" i="4"/>
  <c r="AF26" i="4" s="1"/>
  <c r="W15" i="4"/>
  <c r="AG15" i="4" s="1"/>
  <c r="U16" i="4"/>
  <c r="U17" i="4"/>
  <c r="U18" i="4"/>
  <c r="U19" i="4"/>
  <c r="U20" i="4"/>
  <c r="U21" i="4"/>
  <c r="U22" i="4"/>
  <c r="U23" i="4"/>
  <c r="U24" i="4"/>
  <c r="U25" i="4"/>
  <c r="U26" i="4"/>
  <c r="AE26" i="4" s="1"/>
  <c r="U14" i="4"/>
  <c r="U15" i="4"/>
  <c r="Q23" i="4"/>
  <c r="R23" i="4"/>
  <c r="Q24" i="4"/>
  <c r="R24" i="4"/>
  <c r="Q25" i="4"/>
  <c r="R25" i="4"/>
  <c r="AB25" i="4" s="1"/>
  <c r="Q26" i="4"/>
  <c r="AA26" i="4" s="1"/>
  <c r="R26" i="4"/>
  <c r="AB26" i="4" s="1"/>
  <c r="R110" i="4"/>
  <c r="AB110" i="4" s="1"/>
  <c r="R109" i="4"/>
  <c r="AB109" i="4" s="1"/>
  <c r="R108" i="4"/>
  <c r="AB108" i="4" s="1"/>
  <c r="R107" i="4"/>
  <c r="AB107" i="4" s="1"/>
  <c r="R106" i="4"/>
  <c r="AB106" i="4" s="1"/>
  <c r="R105" i="4"/>
  <c r="AB105" i="4" s="1"/>
  <c r="R104" i="4"/>
  <c r="AB104" i="4" s="1"/>
  <c r="R103" i="4"/>
  <c r="AB103" i="4" s="1"/>
  <c r="R102" i="4"/>
  <c r="AB102" i="4" s="1"/>
  <c r="R101" i="4"/>
  <c r="AB101" i="4" s="1"/>
  <c r="R100" i="4"/>
  <c r="AB100" i="4" s="1"/>
  <c r="R99" i="4"/>
  <c r="AB99" i="4" s="1"/>
  <c r="R98" i="4"/>
  <c r="AB98" i="4" s="1"/>
  <c r="R97" i="4"/>
  <c r="AB97" i="4" s="1"/>
  <c r="R96" i="4"/>
  <c r="AB96" i="4" s="1"/>
  <c r="R95" i="4"/>
  <c r="AB95" i="4" s="1"/>
  <c r="R94" i="4"/>
  <c r="AB94" i="4" s="1"/>
  <c r="R93" i="4"/>
  <c r="AB93" i="4" s="1"/>
  <c r="R92" i="4"/>
  <c r="AB92" i="4" s="1"/>
  <c r="R91" i="4"/>
  <c r="AB91" i="4" s="1"/>
  <c r="R90" i="4"/>
  <c r="AB90" i="4" s="1"/>
  <c r="R89" i="4"/>
  <c r="AB89" i="4" s="1"/>
  <c r="R88" i="4"/>
  <c r="AB88" i="4" s="1"/>
  <c r="R87" i="4"/>
  <c r="AB87" i="4" s="1"/>
  <c r="R85" i="4"/>
  <c r="AB85" i="4" s="1"/>
  <c r="R84" i="4"/>
  <c r="AB84" i="4" s="1"/>
  <c r="R83" i="4"/>
  <c r="AB83" i="4" s="1"/>
  <c r="R82" i="4"/>
  <c r="AB82" i="4" s="1"/>
  <c r="R81" i="4"/>
  <c r="AB81" i="4" s="1"/>
  <c r="R80" i="4"/>
  <c r="AB80" i="4" s="1"/>
  <c r="R79" i="4"/>
  <c r="AB79" i="4" s="1"/>
  <c r="R78" i="4"/>
  <c r="AB78" i="4" s="1"/>
  <c r="R77" i="4"/>
  <c r="AB77" i="4" s="1"/>
  <c r="R76" i="4"/>
  <c r="AB76" i="4" s="1"/>
  <c r="R75" i="4"/>
  <c r="AB75" i="4" s="1"/>
  <c r="R74" i="4"/>
  <c r="AB74" i="4" s="1"/>
  <c r="R73" i="4"/>
  <c r="AB73" i="4" s="1"/>
  <c r="R72" i="4"/>
  <c r="AB72" i="4" s="1"/>
  <c r="R71" i="4"/>
  <c r="AB71" i="4" s="1"/>
  <c r="R70" i="4"/>
  <c r="AB70" i="4" s="1"/>
  <c r="R69" i="4"/>
  <c r="AB69" i="4" s="1"/>
  <c r="R58" i="4"/>
  <c r="AB58" i="4" s="1"/>
  <c r="R57" i="4"/>
  <c r="AB57" i="4" s="1"/>
  <c r="R56" i="4"/>
  <c r="AB56" i="4" s="1"/>
  <c r="R55" i="4"/>
  <c r="AB55" i="4" s="1"/>
  <c r="R54" i="4"/>
  <c r="AB54" i="4" s="1"/>
  <c r="R53" i="4"/>
  <c r="AB53" i="4" s="1"/>
  <c r="R52" i="4"/>
  <c r="AB52" i="4" s="1"/>
  <c r="R51" i="4"/>
  <c r="AB51" i="4" s="1"/>
  <c r="R50" i="4"/>
  <c r="AB50" i="4" s="1"/>
  <c r="R49" i="4"/>
  <c r="AB49" i="4" s="1"/>
  <c r="R48" i="4"/>
  <c r="AB48" i="4" s="1"/>
  <c r="R47" i="4"/>
  <c r="AB47" i="4" s="1"/>
  <c r="R46" i="4"/>
  <c r="AB46" i="4" s="1"/>
  <c r="R45" i="4"/>
  <c r="AB45" i="4" s="1"/>
  <c r="R44" i="4"/>
  <c r="AB44" i="4" s="1"/>
  <c r="R43" i="4"/>
  <c r="AB43" i="4" s="1"/>
  <c r="R42" i="4"/>
  <c r="AB42" i="4" s="1"/>
  <c r="R41" i="4"/>
  <c r="AB41" i="4" s="1"/>
  <c r="R40" i="4"/>
  <c r="AB40" i="4" s="1"/>
  <c r="R37" i="4"/>
  <c r="AB37" i="4" s="1"/>
  <c r="R36" i="4"/>
  <c r="AB36" i="4" s="1"/>
  <c r="R35" i="4"/>
  <c r="AB35" i="4" s="1"/>
  <c r="R34" i="4"/>
  <c r="AB34" i="4" s="1"/>
  <c r="R33" i="4"/>
  <c r="AB33" i="4" s="1"/>
  <c r="R32" i="4"/>
  <c r="AB32" i="4" s="1"/>
  <c r="R31" i="4"/>
  <c r="AB31" i="4" s="1"/>
  <c r="R30" i="4"/>
  <c r="AB30" i="4" s="1"/>
  <c r="R29" i="4"/>
  <c r="AB29" i="4" s="1"/>
  <c r="R28" i="4"/>
  <c r="AB28" i="4" s="1"/>
  <c r="R27" i="4"/>
  <c r="AB27" i="4" s="1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3" i="4"/>
  <c r="Q110" i="4"/>
  <c r="AA110" i="4" s="1"/>
  <c r="Q109" i="4"/>
  <c r="Q108" i="4"/>
  <c r="AA108" i="4" s="1"/>
  <c r="Q107" i="4"/>
  <c r="AA107" i="4" s="1"/>
  <c r="Q106" i="4"/>
  <c r="AA106" i="4" s="1"/>
  <c r="Q105" i="4"/>
  <c r="AA105" i="4" s="1"/>
  <c r="Q104" i="4"/>
  <c r="AA104" i="4" s="1"/>
  <c r="Q103" i="4"/>
  <c r="AA103" i="4" s="1"/>
  <c r="Q102" i="4"/>
  <c r="AA102" i="4" s="1"/>
  <c r="Q101" i="4"/>
  <c r="AA101" i="4" s="1"/>
  <c r="Q100" i="4"/>
  <c r="AA100" i="4" s="1"/>
  <c r="Q99" i="4"/>
  <c r="AA99" i="4" s="1"/>
  <c r="Q98" i="4"/>
  <c r="AA98" i="4" s="1"/>
  <c r="Q97" i="4"/>
  <c r="AA97" i="4" s="1"/>
  <c r="Q96" i="4"/>
  <c r="AA96" i="4" s="1"/>
  <c r="Q95" i="4"/>
  <c r="AA95" i="4" s="1"/>
  <c r="Q94" i="4"/>
  <c r="AA94" i="4" s="1"/>
  <c r="Q93" i="4"/>
  <c r="AA93" i="4" s="1"/>
  <c r="Q92" i="4"/>
  <c r="AA92" i="4" s="1"/>
  <c r="Q91" i="4"/>
  <c r="AA91" i="4" s="1"/>
  <c r="Q90" i="4"/>
  <c r="AA90" i="4" s="1"/>
  <c r="Q89" i="4"/>
  <c r="AA89" i="4" s="1"/>
  <c r="Q88" i="4"/>
  <c r="AA88" i="4" s="1"/>
  <c r="Q87" i="4"/>
  <c r="AA87" i="4" s="1"/>
  <c r="Q85" i="4"/>
  <c r="AA85" i="4" s="1"/>
  <c r="Q84" i="4"/>
  <c r="AA84" i="4" s="1"/>
  <c r="Q83" i="4"/>
  <c r="AA83" i="4" s="1"/>
  <c r="Q82" i="4"/>
  <c r="AA82" i="4" s="1"/>
  <c r="Q81" i="4"/>
  <c r="AA81" i="4" s="1"/>
  <c r="Q80" i="4"/>
  <c r="AA80" i="4" s="1"/>
  <c r="Q79" i="4"/>
  <c r="AA79" i="4" s="1"/>
  <c r="Q78" i="4"/>
  <c r="AA78" i="4" s="1"/>
  <c r="Q77" i="4"/>
  <c r="AA77" i="4" s="1"/>
  <c r="Q76" i="4"/>
  <c r="AA76" i="4" s="1"/>
  <c r="Q75" i="4"/>
  <c r="AA75" i="4" s="1"/>
  <c r="Q74" i="4"/>
  <c r="AA74" i="4" s="1"/>
  <c r="Q73" i="4"/>
  <c r="AA73" i="4" s="1"/>
  <c r="Q72" i="4"/>
  <c r="AA72" i="4" s="1"/>
  <c r="Q71" i="4"/>
  <c r="AA71" i="4" s="1"/>
  <c r="Q70" i="4"/>
  <c r="AA70" i="4" s="1"/>
  <c r="Q69" i="4"/>
  <c r="AA69" i="4" s="1"/>
  <c r="Q58" i="4"/>
  <c r="AA58" i="4" s="1"/>
  <c r="Q57" i="4"/>
  <c r="AA57" i="4" s="1"/>
  <c r="Q56" i="4"/>
  <c r="AA56" i="4" s="1"/>
  <c r="Q55" i="4"/>
  <c r="Q54" i="4"/>
  <c r="AA54" i="4" s="1"/>
  <c r="Q53" i="4"/>
  <c r="AA53" i="4" s="1"/>
  <c r="Q52" i="4"/>
  <c r="AA52" i="4" s="1"/>
  <c r="Q51" i="4"/>
  <c r="AA51" i="4" s="1"/>
  <c r="Q50" i="4"/>
  <c r="Q49" i="4"/>
  <c r="AA49" i="4" s="1"/>
  <c r="Q48" i="4"/>
  <c r="AA48" i="4" s="1"/>
  <c r="Q47" i="4"/>
  <c r="Q46" i="4"/>
  <c r="AA46" i="4" s="1"/>
  <c r="Q45" i="4"/>
  <c r="AA45" i="4" s="1"/>
  <c r="Q44" i="4"/>
  <c r="Q43" i="4"/>
  <c r="AA43" i="4" s="1"/>
  <c r="Q42" i="4"/>
  <c r="Q41" i="4"/>
  <c r="AA41" i="4" s="1"/>
  <c r="Q40" i="4"/>
  <c r="AA40" i="4" s="1"/>
  <c r="Q37" i="4"/>
  <c r="AA37" i="4" s="1"/>
  <c r="Q36" i="4"/>
  <c r="Q35" i="4"/>
  <c r="AA35" i="4" s="1"/>
  <c r="Q34" i="4"/>
  <c r="AA34" i="4" s="1"/>
  <c r="Q33" i="4"/>
  <c r="AA33" i="4" s="1"/>
  <c r="Q32" i="4"/>
  <c r="AA32" i="4" s="1"/>
  <c r="Q31" i="4"/>
  <c r="AA31" i="4" s="1"/>
  <c r="Q30" i="4"/>
  <c r="AA30" i="4" s="1"/>
  <c r="Q29" i="4"/>
  <c r="AA29" i="4" s="1"/>
  <c r="Q28" i="4"/>
  <c r="AA28" i="4" s="1"/>
  <c r="Q27" i="4"/>
  <c r="AA27" i="4" s="1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Q3" i="4"/>
  <c r="Y52" i="4" l="1"/>
  <c r="Y42" i="4"/>
  <c r="Z42" i="4"/>
  <c r="Z59" i="4"/>
  <c r="Z60" i="4" s="1"/>
  <c r="V104" i="4"/>
  <c r="AF104" i="4" s="1"/>
  <c r="W104" i="4"/>
  <c r="AG104" i="4" s="1"/>
  <c r="V105" i="4"/>
  <c r="AF105" i="4" s="1"/>
  <c r="W105" i="4"/>
  <c r="AG105" i="4" s="1"/>
  <c r="V106" i="4"/>
  <c r="AF106" i="4" s="1"/>
  <c r="W106" i="4"/>
  <c r="AG106" i="4" s="1"/>
  <c r="V107" i="4"/>
  <c r="AF107" i="4" s="1"/>
  <c r="W107" i="4"/>
  <c r="AG107" i="4" s="1"/>
  <c r="V108" i="4"/>
  <c r="W108" i="4"/>
  <c r="V109" i="4"/>
  <c r="W109" i="4"/>
  <c r="V110" i="4"/>
  <c r="W110" i="4"/>
  <c r="W103" i="4"/>
  <c r="AG103" i="4" s="1"/>
  <c r="V103" i="4"/>
  <c r="AF103" i="4" s="1"/>
  <c r="U104" i="4"/>
  <c r="AE104" i="4" s="1"/>
  <c r="U105" i="4"/>
  <c r="AE105" i="4" s="1"/>
  <c r="U106" i="4"/>
  <c r="AE106" i="4" s="1"/>
  <c r="U107" i="4"/>
  <c r="AE107" i="4" s="1"/>
  <c r="U108" i="4"/>
  <c r="U109" i="4"/>
  <c r="U110" i="4"/>
  <c r="U103" i="4"/>
  <c r="AE103" i="4" s="1"/>
  <c r="V71" i="4"/>
  <c r="AF71" i="4" s="1"/>
  <c r="V72" i="4"/>
  <c r="AF72" i="4" s="1"/>
  <c r="V73" i="4"/>
  <c r="AF73" i="4" s="1"/>
  <c r="V74" i="4"/>
  <c r="AF74" i="4" s="1"/>
  <c r="V75" i="4"/>
  <c r="AF75" i="4" s="1"/>
  <c r="V76" i="4"/>
  <c r="V77" i="4"/>
  <c r="V78" i="4"/>
  <c r="V79" i="4"/>
  <c r="V80" i="4"/>
  <c r="V81" i="4"/>
  <c r="V82" i="4"/>
  <c r="V83" i="4"/>
  <c r="V84" i="4"/>
  <c r="V85" i="4"/>
  <c r="V70" i="4"/>
  <c r="AF70" i="4" s="1"/>
  <c r="U70" i="4"/>
  <c r="AE70" i="4" s="1"/>
  <c r="U71" i="4"/>
  <c r="AE71" i="4" s="1"/>
  <c r="U72" i="4"/>
  <c r="AE72" i="4" s="1"/>
  <c r="U73" i="4"/>
  <c r="AE73" i="4" s="1"/>
  <c r="U74" i="4"/>
  <c r="AE74" i="4" s="1"/>
  <c r="U75" i="4"/>
  <c r="AE75" i="4" s="1"/>
  <c r="U76" i="4"/>
  <c r="U77" i="4"/>
  <c r="U78" i="4"/>
  <c r="U79" i="4"/>
  <c r="U80" i="4"/>
  <c r="U81" i="4"/>
  <c r="U82" i="4"/>
  <c r="U83" i="4"/>
  <c r="U84" i="4"/>
  <c r="U85" i="4"/>
  <c r="U69" i="4"/>
  <c r="AE69" i="4" s="1"/>
  <c r="Z69" i="4" s="1"/>
  <c r="W49" i="4"/>
  <c r="AG49" i="4" s="1"/>
  <c r="V49" i="4"/>
  <c r="AF49" i="4" s="1"/>
  <c r="U49" i="4"/>
  <c r="AE49" i="4" s="1"/>
  <c r="U28" i="4"/>
  <c r="AE28" i="4" s="1"/>
  <c r="U29" i="4"/>
  <c r="AE29" i="4" s="1"/>
  <c r="U30" i="4"/>
  <c r="AE30" i="4" s="1"/>
  <c r="U31" i="4"/>
  <c r="AE31" i="4" s="1"/>
  <c r="U32" i="4"/>
  <c r="AE32" i="4" s="1"/>
  <c r="U33" i="4"/>
  <c r="U34" i="4"/>
  <c r="U35" i="4"/>
  <c r="U36" i="4"/>
  <c r="U37" i="4"/>
  <c r="U27" i="4"/>
  <c r="AE27" i="4" s="1"/>
  <c r="Z27" i="4" s="1"/>
  <c r="V6" i="4"/>
  <c r="V7" i="4"/>
  <c r="AF7" i="4" s="1"/>
  <c r="V8" i="4"/>
  <c r="AF8" i="4" s="1"/>
  <c r="V9" i="4"/>
  <c r="AF9" i="4" s="1"/>
  <c r="V10" i="4"/>
  <c r="AF10" i="4" s="1"/>
  <c r="V11" i="4"/>
  <c r="AF11" i="4" s="1"/>
  <c r="V12" i="4"/>
  <c r="AF12" i="4" s="1"/>
  <c r="V13" i="4"/>
  <c r="AF13" i="4" s="1"/>
  <c r="V14" i="4"/>
  <c r="AF14" i="4" s="1"/>
  <c r="V5" i="4"/>
  <c r="AF5" i="4" s="1"/>
  <c r="W4" i="4"/>
  <c r="AG4" i="4" s="1"/>
  <c r="U6" i="4"/>
  <c r="U7" i="4"/>
  <c r="U8" i="4"/>
  <c r="U9" i="4"/>
  <c r="U10" i="4"/>
  <c r="U11" i="4"/>
  <c r="U12" i="4"/>
  <c r="U13" i="4"/>
  <c r="U5" i="4"/>
  <c r="U4" i="4"/>
  <c r="U3" i="4"/>
  <c r="Z74" i="4" l="1"/>
  <c r="Z75" i="4"/>
  <c r="Z70" i="4"/>
  <c r="Z71" i="4"/>
  <c r="Z28" i="4"/>
  <c r="AA9" i="4"/>
  <c r="AA4" i="4"/>
  <c r="AA5" i="4"/>
  <c r="AA6" i="4"/>
  <c r="AA7" i="4"/>
  <c r="AA8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3" i="4"/>
  <c r="Z72" i="4" l="1"/>
  <c r="Z29" i="4"/>
  <c r="Z30" i="4"/>
  <c r="W3" i="4"/>
  <c r="AG3" i="4" s="1"/>
  <c r="Z73" i="4" l="1"/>
  <c r="Z86" i="4"/>
  <c r="Z87" i="4" s="1"/>
  <c r="Z31" i="4"/>
  <c r="AC23" i="4"/>
  <c r="AD23" i="4"/>
  <c r="AC24" i="4"/>
  <c r="AD24" i="4"/>
  <c r="AC22" i="4"/>
  <c r="AD22" i="4"/>
  <c r="AC3" i="4"/>
  <c r="AD3" i="4"/>
  <c r="AC4" i="4"/>
  <c r="AD4" i="4"/>
  <c r="AC5" i="4"/>
  <c r="AD5" i="4"/>
  <c r="AC6" i="4"/>
  <c r="AD6" i="4"/>
  <c r="AC7" i="4"/>
  <c r="AD7" i="4"/>
  <c r="AC8" i="4"/>
  <c r="AD8" i="4"/>
  <c r="AC9" i="4"/>
  <c r="AD9" i="4"/>
  <c r="AC10" i="4"/>
  <c r="AD10" i="4"/>
  <c r="AC11" i="4"/>
  <c r="AD11" i="4"/>
  <c r="AC12" i="4"/>
  <c r="AD12" i="4"/>
  <c r="AC13" i="4"/>
  <c r="AD13" i="4"/>
  <c r="AC14" i="4"/>
  <c r="AD14" i="4"/>
  <c r="AC15" i="4"/>
  <c r="AD15" i="4"/>
  <c r="AC16" i="4"/>
  <c r="AD16" i="4"/>
  <c r="AC17" i="4"/>
  <c r="AD17" i="4"/>
  <c r="AC18" i="4"/>
  <c r="AD18" i="4"/>
  <c r="AC19" i="4"/>
  <c r="AD19" i="4"/>
  <c r="AC20" i="4"/>
  <c r="AD20" i="4"/>
  <c r="AC21" i="4"/>
  <c r="AD21" i="4"/>
  <c r="AG6" i="4"/>
  <c r="AE3" i="4"/>
  <c r="Z3" i="4" s="1"/>
  <c r="Z88" i="4" l="1"/>
  <c r="Z32" i="4"/>
  <c r="Y3" i="4"/>
  <c r="AE6" i="4"/>
  <c r="AF6" i="4"/>
  <c r="AE7" i="4"/>
  <c r="AE8" i="4"/>
  <c r="AE9" i="4"/>
  <c r="AE10" i="4"/>
  <c r="AE11" i="4"/>
  <c r="AE12" i="4"/>
  <c r="AE13" i="4"/>
  <c r="AE14" i="4"/>
  <c r="AB18" i="4"/>
  <c r="AB19" i="4"/>
  <c r="AB20" i="4"/>
  <c r="AB21" i="4"/>
  <c r="AB22" i="4"/>
  <c r="AB23" i="4"/>
  <c r="AB24" i="4"/>
  <c r="AE16" i="4"/>
  <c r="AE17" i="4"/>
  <c r="AE18" i="4"/>
  <c r="AE19" i="4"/>
  <c r="AE20" i="4"/>
  <c r="AE21" i="4"/>
  <c r="AE22" i="4"/>
  <c r="AE23" i="4"/>
  <c r="AE24" i="4"/>
  <c r="AE15" i="4"/>
  <c r="AB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3" i="4"/>
  <c r="AE5" i="4"/>
  <c r="AE4" i="4"/>
  <c r="Z89" i="4" l="1"/>
  <c r="Z38" i="4"/>
  <c r="Z4" i="4"/>
  <c r="Y4" i="4"/>
  <c r="Z90" i="4" l="1"/>
  <c r="Z103" i="4" s="1"/>
  <c r="Z39" i="4"/>
  <c r="Z40" i="4" s="1"/>
  <c r="Z49" i="4" s="1"/>
  <c r="Z5" i="4"/>
  <c r="Z6" i="4" s="1"/>
  <c r="Y5" i="4"/>
  <c r="Z50" i="4" l="1"/>
  <c r="Z51" i="4" s="1"/>
  <c r="Z104" i="4"/>
  <c r="Y6" i="4"/>
  <c r="Z7" i="4"/>
  <c r="Z8" i="4" s="1"/>
  <c r="Z105" i="4" l="1"/>
  <c r="Z106" i="4" s="1"/>
  <c r="Z107" i="4" s="1"/>
  <c r="Z9" i="4"/>
  <c r="Z10" i="4" s="1"/>
  <c r="Z11" i="4" s="1"/>
  <c r="Y7" i="4"/>
  <c r="Y8" i="4" l="1"/>
  <c r="Z12" i="4"/>
  <c r="Z13" i="4" l="1"/>
  <c r="Z14" i="4" s="1"/>
  <c r="Y9" i="4"/>
  <c r="Z15" i="4" l="1"/>
  <c r="Z16" i="4" s="1"/>
  <c r="Y10" i="4"/>
  <c r="Z17" i="4" l="1"/>
  <c r="Y11" i="4"/>
  <c r="Z18" i="4" l="1"/>
  <c r="Y12" i="4"/>
  <c r="Y13" i="4" s="1"/>
  <c r="Y14" i="4" s="1"/>
  <c r="Z19" i="4" l="1"/>
  <c r="Z20" i="4" s="1"/>
  <c r="Z21" i="4" s="1"/>
  <c r="Z22" i="4" s="1"/>
  <c r="Z23" i="4" s="1"/>
  <c r="Y15" i="4"/>
  <c r="Y16" i="4" s="1"/>
  <c r="Z24" i="4" l="1"/>
  <c r="Z25" i="4" s="1"/>
  <c r="Z26" i="4" s="1"/>
  <c r="Y17" i="4"/>
  <c r="Y18" i="4" l="1"/>
  <c r="Y19" i="4" s="1"/>
  <c r="Y20" i="4" s="1"/>
  <c r="Y21" i="4" s="1"/>
  <c r="Y22" i="4" l="1"/>
  <c r="Y23" i="4" s="1"/>
  <c r="Y24" i="4" l="1"/>
  <c r="Y25" i="4" s="1"/>
  <c r="Y26" i="4" l="1"/>
  <c r="Y27" i="4" l="1"/>
  <c r="Y28" i="4"/>
  <c r="Y29" i="4" l="1"/>
  <c r="Y30" i="4" l="1"/>
  <c r="Y31" i="4" l="1"/>
  <c r="Y32" i="4" l="1"/>
  <c r="Y38" i="4" l="1"/>
  <c r="Y40" i="4"/>
  <c r="Y39" i="4" l="1"/>
  <c r="Y49" i="4"/>
  <c r="Y50" i="4" s="1"/>
  <c r="Y51" i="4" l="1"/>
  <c r="Y59" i="4"/>
  <c r="Y60" i="4" l="1"/>
  <c r="Y69" i="4" l="1"/>
  <c r="Y70" i="4" l="1"/>
  <c r="Y71" i="4" l="1"/>
  <c r="Y72" i="4" l="1"/>
  <c r="Y73" i="4" l="1"/>
  <c r="Y74" i="4"/>
  <c r="Y75" i="4" l="1"/>
  <c r="Y86" i="4" l="1"/>
  <c r="Y87" i="4" l="1"/>
  <c r="Y88" i="4" l="1"/>
  <c r="Y89" i="4" l="1"/>
  <c r="Y90" i="4" l="1"/>
  <c r="Y103" i="4" l="1"/>
  <c r="Y104" i="4"/>
  <c r="Y105" i="4" s="1"/>
  <c r="Y106" i="4" l="1"/>
  <c r="D8" i="4" s="1"/>
  <c r="C8" i="4" s="1"/>
  <c r="Y107" i="4"/>
  <c r="D97" i="4"/>
  <c r="C97" i="4" s="1"/>
  <c r="L115" i="4"/>
  <c r="G85" i="4"/>
  <c r="F85" i="4" s="1"/>
  <c r="J60" i="4"/>
  <c r="E85" i="4"/>
  <c r="L74" i="4"/>
  <c r="B117" i="4"/>
  <c r="L110" i="4"/>
  <c r="K49" i="4"/>
  <c r="G117" i="4"/>
  <c r="F117" i="4" s="1"/>
  <c r="J62" i="4"/>
  <c r="E99" i="4"/>
  <c r="M54" i="4"/>
  <c r="M57" i="4"/>
  <c r="E86" i="4"/>
  <c r="J111" i="4"/>
  <c r="G95" i="4"/>
  <c r="F95" i="4" s="1"/>
  <c r="G63" i="4"/>
  <c r="F63" i="4" s="1"/>
  <c r="G74" i="4"/>
  <c r="F74" i="4" s="1"/>
  <c r="L61" i="4"/>
  <c r="D70" i="4"/>
  <c r="C70" i="4" s="1"/>
  <c r="L67" i="4"/>
  <c r="D58" i="4"/>
  <c r="C58" i="4" s="1"/>
  <c r="L97" i="4"/>
  <c r="D87" i="4"/>
  <c r="C87" i="4" s="1"/>
  <c r="D82" i="4"/>
  <c r="C82" i="4" s="1"/>
  <c r="J54" i="4"/>
  <c r="L107" i="4"/>
  <c r="M85" i="4"/>
  <c r="G83" i="4"/>
  <c r="F83" i="4" s="1"/>
  <c r="E98" i="4"/>
  <c r="E96" i="4"/>
  <c r="D86" i="4"/>
  <c r="C86" i="4" s="1"/>
  <c r="M99" i="4"/>
  <c r="J99" i="4"/>
  <c r="J115" i="4"/>
  <c r="K48" i="4"/>
  <c r="L46" i="4"/>
  <c r="D118" i="4"/>
  <c r="C118" i="4" s="1"/>
  <c r="J88" i="4"/>
  <c r="B55" i="4"/>
  <c r="K84" i="4"/>
  <c r="B62" i="4"/>
  <c r="G107" i="4"/>
  <c r="F107" i="4" s="1"/>
  <c r="L83" i="4"/>
  <c r="L76" i="4"/>
  <c r="E101" i="4"/>
  <c r="G113" i="4"/>
  <c r="F113" i="4" s="1"/>
  <c r="L96" i="4"/>
  <c r="L88" i="4"/>
  <c r="B112" i="4"/>
  <c r="G80" i="4"/>
  <c r="F80" i="4" s="1"/>
  <c r="D99" i="4"/>
  <c r="C99" i="4" s="1"/>
  <c r="G86" i="4"/>
  <c r="F86" i="4" s="1"/>
  <c r="K76" i="4"/>
  <c r="D68" i="4"/>
  <c r="C68" i="4" s="1"/>
  <c r="B93" i="4"/>
  <c r="M88" i="4"/>
  <c r="E94" i="4"/>
  <c r="B116" i="4"/>
  <c r="B74" i="4"/>
  <c r="J84" i="4"/>
  <c r="G100" i="4"/>
  <c r="F100" i="4" s="1"/>
  <c r="G67" i="4"/>
  <c r="F67" i="4" s="1"/>
  <c r="E82" i="4"/>
  <c r="J96" i="4"/>
  <c r="M105" i="4"/>
  <c r="M49" i="4"/>
  <c r="K111" i="4"/>
  <c r="M111" i="4"/>
  <c r="D61" i="4"/>
  <c r="C61" i="4" s="1"/>
  <c r="K75" i="4"/>
  <c r="L68" i="4"/>
  <c r="M75" i="4"/>
  <c r="K57" i="4"/>
  <c r="G64" i="4"/>
  <c r="F64" i="4" s="1"/>
  <c r="B61" i="4"/>
  <c r="B76" i="4"/>
  <c r="K90" i="4"/>
  <c r="B64" i="4"/>
  <c r="E76" i="4"/>
  <c r="D111" i="4"/>
  <c r="C111" i="4" s="1"/>
  <c r="B56" i="4"/>
  <c r="E90" i="4"/>
  <c r="J95" i="4"/>
  <c r="B92" i="4"/>
  <c r="D63" i="4"/>
  <c r="C63" i="4" s="1"/>
  <c r="K68" i="4"/>
  <c r="J66" i="4"/>
  <c r="J81" i="4"/>
  <c r="G105" i="4"/>
  <c r="F105" i="4" s="1"/>
  <c r="J118" i="4"/>
  <c r="K56" i="4"/>
  <c r="L89" i="4"/>
  <c r="K88" i="4"/>
  <c r="M71" i="4"/>
  <c r="G65" i="4"/>
  <c r="F65" i="4" s="1"/>
  <c r="J108" i="4"/>
  <c r="K114" i="4"/>
  <c r="G57" i="4"/>
  <c r="F57" i="4" s="1"/>
  <c r="G106" i="4"/>
  <c r="F106" i="4" s="1"/>
  <c r="E117" i="4"/>
  <c r="K63" i="4"/>
  <c r="K62" i="4"/>
  <c r="K79" i="4"/>
  <c r="M112" i="4"/>
  <c r="G88" i="4"/>
  <c r="F88" i="4" s="1"/>
  <c r="K93" i="4"/>
  <c r="M70" i="4"/>
  <c r="J58" i="4"/>
  <c r="D59" i="4"/>
  <c r="C59" i="4" s="1"/>
  <c r="E88" i="4"/>
  <c r="D93" i="4"/>
  <c r="C93" i="4" s="1"/>
  <c r="L105" i="4"/>
  <c r="M53" i="4"/>
  <c r="L113" i="4"/>
  <c r="K115" i="4"/>
  <c r="K97" i="4"/>
  <c r="J107" i="4"/>
  <c r="G73" i="4"/>
  <c r="F73" i="4" s="1"/>
  <c r="J77" i="4"/>
  <c r="B83" i="4"/>
  <c r="L79" i="4"/>
  <c r="L66" i="4"/>
  <c r="B73" i="4"/>
  <c r="M72" i="4"/>
  <c r="D71" i="4"/>
  <c r="C71" i="4" s="1"/>
  <c r="K89" i="4"/>
  <c r="M89" i="4"/>
  <c r="J71" i="4"/>
  <c r="E116" i="4"/>
  <c r="B77" i="4"/>
  <c r="D109" i="4"/>
  <c r="C109" i="4" s="1"/>
  <c r="G43" i="4"/>
  <c r="F43" i="4" s="1"/>
  <c r="D44" i="4"/>
  <c r="C44" i="4" s="1"/>
  <c r="K43" i="4"/>
  <c r="B45" i="4"/>
  <c r="E48" i="4"/>
  <c r="E41" i="4"/>
  <c r="L117" i="4"/>
  <c r="J78" i="4"/>
  <c r="J109" i="4"/>
  <c r="E104" i="4"/>
  <c r="K91" i="4"/>
  <c r="G116" i="4"/>
  <c r="F116" i="4" s="1"/>
  <c r="E69" i="4"/>
  <c r="G68" i="4"/>
  <c r="F68" i="4" s="1"/>
  <c r="E73" i="4"/>
  <c r="L98" i="4"/>
  <c r="J91" i="4"/>
  <c r="K118" i="4"/>
  <c r="G111" i="4"/>
  <c r="F111" i="4" s="1"/>
  <c r="K98" i="4"/>
  <c r="J55" i="4"/>
  <c r="B113" i="4"/>
  <c r="J106" i="4"/>
  <c r="B115" i="4"/>
  <c r="M98" i="4"/>
  <c r="J80" i="4"/>
  <c r="E115" i="4"/>
  <c r="D103" i="4"/>
  <c r="C103" i="4" s="1"/>
  <c r="M64" i="4"/>
  <c r="E57" i="4"/>
  <c r="M116" i="4"/>
  <c r="L111" i="4"/>
  <c r="K71" i="4"/>
  <c r="L112" i="4"/>
  <c r="E80" i="4"/>
  <c r="D79" i="4"/>
  <c r="C79" i="4" s="1"/>
  <c r="M78" i="4"/>
  <c r="B81" i="4"/>
  <c r="G72" i="4"/>
  <c r="F72" i="4" s="1"/>
  <c r="B88" i="4"/>
  <c r="D90" i="4"/>
  <c r="C90" i="4" s="1"/>
  <c r="J98" i="4"/>
  <c r="J79" i="4"/>
  <c r="G101" i="4"/>
  <c r="F101" i="4" s="1"/>
  <c r="G114" i="4"/>
  <c r="F114" i="4" s="1"/>
  <c r="B102" i="4"/>
  <c r="L101" i="4"/>
  <c r="K110" i="4"/>
  <c r="G108" i="4"/>
  <c r="F108" i="4" s="1"/>
  <c r="E65" i="4"/>
  <c r="L77" i="4"/>
  <c r="M63" i="4"/>
  <c r="L118" i="4"/>
  <c r="K112" i="4"/>
  <c r="B94" i="4"/>
  <c r="K101" i="4"/>
  <c r="G84" i="4"/>
  <c r="F84" i="4" s="1"/>
  <c r="J103" i="4"/>
  <c r="G62" i="4"/>
  <c r="F62" i="4" s="1"/>
  <c r="L62" i="4"/>
  <c r="J76" i="4"/>
  <c r="L116" i="4"/>
  <c r="G90" i="4"/>
  <c r="F90" i="4" s="1"/>
  <c r="L64" i="4"/>
  <c r="M113" i="4"/>
  <c r="D66" i="4"/>
  <c r="C66" i="4" s="1"/>
  <c r="K107" i="4"/>
  <c r="B60" i="4"/>
  <c r="M55" i="4"/>
  <c r="J117" i="4"/>
  <c r="K99" i="4"/>
  <c r="D113" i="4"/>
  <c r="C113" i="4" s="1"/>
  <c r="G47" i="4"/>
  <c r="F47" i="4" s="1"/>
  <c r="K46" i="4"/>
  <c r="L42" i="4"/>
  <c r="G46" i="4"/>
  <c r="F46" i="4" s="1"/>
  <c r="G42" i="4"/>
  <c r="F42" i="4" s="1"/>
  <c r="E42" i="4"/>
  <c r="G69" i="4"/>
  <c r="F69" i="4" s="1"/>
  <c r="G54" i="4"/>
  <c r="F54" i="4" s="1"/>
  <c r="K65" i="4"/>
  <c r="L86" i="4"/>
  <c r="M86" i="4"/>
  <c r="M102" i="4"/>
  <c r="K78" i="4"/>
  <c r="B67" i="4"/>
  <c r="E97" i="4"/>
  <c r="B101" i="4"/>
  <c r="L87" i="4"/>
  <c r="M76" i="4"/>
  <c r="L106" i="4"/>
  <c r="G93" i="4"/>
  <c r="F93" i="4" s="1"/>
  <c r="L71" i="4"/>
  <c r="G91" i="4"/>
  <c r="F91" i="4" s="1"/>
  <c r="L99" i="4"/>
  <c r="G97" i="4"/>
  <c r="F97" i="4" s="1"/>
  <c r="B54" i="4"/>
  <c r="J83" i="4"/>
  <c r="J105" i="4"/>
  <c r="E75" i="4"/>
  <c r="G109" i="4"/>
  <c r="F109" i="4" s="1"/>
  <c r="M82" i="4"/>
  <c r="M87" i="4"/>
  <c r="B72" i="4"/>
  <c r="K52" i="4"/>
  <c r="G75" i="4"/>
  <c r="F75" i="4" s="1"/>
  <c r="E59" i="4"/>
  <c r="M94" i="4"/>
  <c r="J100" i="4"/>
  <c r="J65" i="4"/>
  <c r="B71" i="4"/>
  <c r="B90" i="4"/>
  <c r="D100" i="4"/>
  <c r="C100" i="4" s="1"/>
  <c r="K64" i="4"/>
  <c r="J63" i="4"/>
  <c r="K81" i="4"/>
  <c r="J74" i="4"/>
  <c r="B111" i="4"/>
  <c r="J86" i="4"/>
  <c r="E70" i="4"/>
  <c r="D62" i="4"/>
  <c r="C62" i="4" s="1"/>
  <c r="B95" i="4"/>
  <c r="M56" i="4"/>
  <c r="B97" i="4"/>
  <c r="J102" i="4"/>
  <c r="L95" i="4"/>
  <c r="D69" i="4"/>
  <c r="C69" i="4" s="1"/>
  <c r="K66" i="4"/>
  <c r="J68" i="4"/>
  <c r="G102" i="4"/>
  <c r="F102" i="4" s="1"/>
  <c r="G70" i="4"/>
  <c r="F70" i="4" s="1"/>
  <c r="M66" i="4"/>
  <c r="E53" i="4"/>
  <c r="J70" i="4"/>
  <c r="B89" i="4"/>
  <c r="L56" i="4"/>
  <c r="B69" i="4"/>
  <c r="B66" i="4"/>
  <c r="M117" i="4"/>
  <c r="M84" i="4"/>
  <c r="B107" i="4"/>
  <c r="J97" i="4"/>
  <c r="J94" i="4"/>
  <c r="D46" i="4"/>
  <c r="C46" i="4" s="1"/>
  <c r="M48" i="4"/>
  <c r="L43" i="4"/>
  <c r="G48" i="4"/>
  <c r="F48" i="4" s="1"/>
  <c r="B48" i="4"/>
  <c r="B58" i="4"/>
  <c r="K105" i="4"/>
  <c r="M96" i="4"/>
  <c r="G79" i="4"/>
  <c r="F79" i="4" s="1"/>
  <c r="J110" i="4"/>
  <c r="D54" i="4"/>
  <c r="C54" i="4" s="1"/>
  <c r="E92" i="4"/>
  <c r="D92" i="4"/>
  <c r="C92" i="4" s="1"/>
  <c r="L94" i="4"/>
  <c r="L90" i="4"/>
  <c r="K109" i="4"/>
  <c r="B79" i="4"/>
  <c r="G53" i="4"/>
  <c r="F53" i="4" s="1"/>
  <c r="K58" i="4"/>
  <c r="M92" i="4"/>
  <c r="M108" i="4"/>
  <c r="D102" i="4"/>
  <c r="C102" i="4" s="1"/>
  <c r="L53" i="4"/>
  <c r="M109" i="4"/>
  <c r="E102" i="4"/>
  <c r="D108" i="4"/>
  <c r="C108" i="4" s="1"/>
  <c r="L92" i="4"/>
  <c r="G71" i="4"/>
  <c r="F71" i="4" s="1"/>
  <c r="D91" i="4"/>
  <c r="C91" i="4" s="1"/>
  <c r="B109" i="4"/>
  <c r="D88" i="4"/>
  <c r="C88" i="4" s="1"/>
  <c r="M79" i="4"/>
  <c r="G55" i="4"/>
  <c r="F55" i="4" s="1"/>
  <c r="L60" i="4"/>
  <c r="M81" i="4"/>
  <c r="D84" i="4"/>
  <c r="C84" i="4" s="1"/>
  <c r="L109" i="4"/>
  <c r="D74" i="4"/>
  <c r="C74" i="4" s="1"/>
  <c r="E71" i="4"/>
  <c r="K61" i="4"/>
  <c r="B87" i="4"/>
  <c r="J93" i="4"/>
  <c r="M104" i="4"/>
  <c r="L75" i="4"/>
  <c r="B91" i="4"/>
  <c r="L72" i="4"/>
  <c r="L91" i="4"/>
  <c r="G104" i="4"/>
  <c r="F104" i="4" s="1"/>
  <c r="E84" i="4"/>
  <c r="B63" i="4"/>
  <c r="J69" i="4"/>
  <c r="D76" i="4"/>
  <c r="C76" i="4" s="1"/>
  <c r="G58" i="4"/>
  <c r="F58" i="4" s="1"/>
  <c r="J92" i="4"/>
  <c r="J116" i="4"/>
  <c r="M107" i="4"/>
  <c r="L114" i="4"/>
  <c r="L78" i="4"/>
  <c r="K59" i="4"/>
  <c r="G92" i="4"/>
  <c r="F92" i="4" s="1"/>
  <c r="M118" i="4"/>
  <c r="D64" i="4"/>
  <c r="C64" i="4" s="1"/>
  <c r="E79" i="4"/>
  <c r="B105" i="4"/>
  <c r="M83" i="4"/>
  <c r="E113" i="4"/>
  <c r="L84" i="4"/>
  <c r="D55" i="4"/>
  <c r="C55" i="4" s="1"/>
  <c r="D75" i="4"/>
  <c r="C75" i="4" s="1"/>
  <c r="J64" i="4"/>
  <c r="L47" i="4"/>
  <c r="D43" i="4"/>
  <c r="C43" i="4" s="1"/>
  <c r="K47" i="4"/>
  <c r="B42" i="4"/>
  <c r="J45" i="4"/>
  <c r="M45" i="4"/>
  <c r="B41" i="4"/>
  <c r="D45" i="4"/>
  <c r="C45" i="4" s="1"/>
  <c r="L44" i="4"/>
  <c r="B59" i="4" l="1"/>
  <c r="J112" i="4"/>
  <c r="G9" i="4"/>
  <c r="F9" i="4" s="1"/>
  <c r="G3" i="4"/>
  <c r="F3" i="4" s="1"/>
  <c r="K3" i="4"/>
  <c r="J3" i="4"/>
  <c r="E3" i="4"/>
  <c r="M3" i="4"/>
  <c r="D3" i="4"/>
  <c r="C3" i="4" s="1"/>
  <c r="B3" i="4"/>
  <c r="G7" i="4"/>
  <c r="F7" i="4" s="1"/>
  <c r="E8" i="4"/>
  <c r="B7" i="4"/>
  <c r="D9" i="4"/>
  <c r="C9" i="4" s="1"/>
  <c r="M8" i="4"/>
  <c r="K10" i="4"/>
  <c r="M4" i="4"/>
  <c r="B4" i="4"/>
  <c r="L5" i="4"/>
  <c r="J4" i="4"/>
  <c r="E7" i="4"/>
  <c r="D5" i="4"/>
  <c r="C5" i="4" s="1"/>
  <c r="G5" i="4"/>
  <c r="F5" i="4" s="1"/>
  <c r="L6" i="4"/>
  <c r="J5" i="4"/>
  <c r="E6" i="4"/>
  <c r="K6" i="4"/>
  <c r="B6" i="4"/>
  <c r="J7" i="4"/>
  <c r="G8" i="4"/>
  <c r="F8" i="4" s="1"/>
  <c r="M5" i="4"/>
  <c r="D7" i="4"/>
  <c r="C7" i="4" s="1"/>
  <c r="K5" i="4"/>
  <c r="K7" i="4"/>
  <c r="E5" i="4"/>
  <c r="M6" i="4"/>
  <c r="K9" i="4"/>
  <c r="K8" i="4"/>
  <c r="J6" i="4"/>
  <c r="G6" i="4"/>
  <c r="F6" i="4" s="1"/>
  <c r="L8" i="4"/>
  <c r="M9" i="4"/>
  <c r="M7" i="4"/>
  <c r="L7" i="4"/>
  <c r="E9" i="4"/>
  <c r="J8" i="4"/>
  <c r="L15" i="4"/>
  <c r="D10" i="4"/>
  <c r="C10" i="4" s="1"/>
  <c r="G89" i="4"/>
  <c r="F89" i="4" s="1"/>
  <c r="B18" i="4"/>
  <c r="E4" i="4"/>
  <c r="G4" i="4"/>
  <c r="F4" i="4" s="1"/>
  <c r="B5" i="4"/>
  <c r="D6" i="4"/>
  <c r="C6" i="4" s="1"/>
  <c r="K4" i="4"/>
  <c r="L4" i="4"/>
  <c r="D4" i="4"/>
  <c r="C4" i="4" s="1"/>
  <c r="B8" i="4"/>
  <c r="L9" i="4"/>
  <c r="B10" i="4"/>
  <c r="E10" i="4"/>
  <c r="G10" i="4"/>
  <c r="F10" i="4" s="1"/>
  <c r="L54" i="4"/>
  <c r="D78" i="4"/>
  <c r="C78" i="4" s="1"/>
  <c r="E60" i="4"/>
  <c r="K102" i="4"/>
  <c r="K38" i="4"/>
  <c r="L39" i="4"/>
  <c r="M52" i="4"/>
  <c r="B78" i="4"/>
  <c r="G60" i="4"/>
  <c r="F60" i="4" s="1"/>
  <c r="M73" i="4"/>
  <c r="G96" i="4"/>
  <c r="F96" i="4" s="1"/>
  <c r="G36" i="4"/>
  <c r="F36" i="4" s="1"/>
  <c r="E39" i="4"/>
  <c r="L41" i="4"/>
  <c r="E63" i="4"/>
  <c r="G94" i="4"/>
  <c r="F94" i="4" s="1"/>
  <c r="K44" i="4"/>
  <c r="E72" i="4"/>
  <c r="J35" i="4"/>
  <c r="I35" i="4" s="1"/>
  <c r="N35" i="4" s="1"/>
  <c r="K39" i="4"/>
  <c r="B82" i="4"/>
  <c r="L100" i="4"/>
  <c r="J47" i="4"/>
  <c r="E66" i="4"/>
  <c r="M59" i="4"/>
  <c r="D39" i="4"/>
  <c r="C39" i="4" s="1"/>
  <c r="J36" i="4"/>
  <c r="H36" i="4" s="1"/>
  <c r="H35" i="4"/>
  <c r="L12" i="4"/>
  <c r="M10" i="4"/>
  <c r="K12" i="4"/>
  <c r="J9" i="4"/>
  <c r="K13" i="4"/>
  <c r="J10" i="4"/>
  <c r="G13" i="4"/>
  <c r="F13" i="4" s="1"/>
  <c r="L10" i="4"/>
  <c r="D14" i="4"/>
  <c r="C14" i="4" s="1"/>
  <c r="K11" i="4"/>
  <c r="D11" i="4"/>
  <c r="C11" i="4" s="1"/>
  <c r="E13" i="4"/>
  <c r="B11" i="4"/>
  <c r="J13" i="4"/>
  <c r="M12" i="4"/>
  <c r="D12" i="4"/>
  <c r="C12" i="4" s="1"/>
  <c r="G14" i="4"/>
  <c r="F14" i="4" s="1"/>
  <c r="M14" i="4"/>
  <c r="E12" i="4"/>
  <c r="M13" i="4"/>
  <c r="E14" i="4"/>
  <c r="M11" i="4"/>
  <c r="L11" i="4"/>
  <c r="J11" i="4"/>
  <c r="J14" i="4"/>
  <c r="G11" i="4"/>
  <c r="F11" i="4" s="1"/>
  <c r="K15" i="4"/>
  <c r="L13" i="4"/>
  <c r="G12" i="4"/>
  <c r="F12" i="4" s="1"/>
  <c r="E15" i="4"/>
  <c r="E11" i="4"/>
  <c r="B14" i="4"/>
  <c r="K14" i="4"/>
  <c r="J12" i="4"/>
  <c r="B16" i="4"/>
  <c r="M16" i="4"/>
  <c r="J15" i="4"/>
  <c r="D13" i="4"/>
  <c r="C13" i="4" s="1"/>
  <c r="B12" i="4"/>
  <c r="L19" i="4"/>
  <c r="L14" i="4"/>
  <c r="B13" i="4"/>
  <c r="E16" i="4"/>
  <c r="K19" i="4"/>
  <c r="B15" i="4"/>
  <c r="K16" i="4"/>
  <c r="G15" i="4"/>
  <c r="F15" i="4" s="1"/>
  <c r="D15" i="4"/>
  <c r="C15" i="4" s="1"/>
  <c r="J17" i="4"/>
  <c r="G17" i="4"/>
  <c r="F17" i="4" s="1"/>
  <c r="L16" i="4"/>
  <c r="M17" i="4"/>
  <c r="D16" i="4"/>
  <c r="C16" i="4" s="1"/>
  <c r="J16" i="4"/>
  <c r="D17" i="4"/>
  <c r="C17" i="4" s="1"/>
  <c r="G16" i="4"/>
  <c r="F16" i="4" s="1"/>
  <c r="L17" i="4"/>
  <c r="K17" i="4"/>
  <c r="M15" i="4"/>
  <c r="M19" i="4"/>
  <c r="E18" i="4"/>
  <c r="D18" i="4"/>
  <c r="C18" i="4" s="1"/>
  <c r="D20" i="4"/>
  <c r="C20" i="4" s="1"/>
  <c r="G19" i="4"/>
  <c r="F19" i="4" s="1"/>
  <c r="B17" i="4"/>
  <c r="L18" i="4"/>
  <c r="E17" i="4"/>
  <c r="E19" i="4"/>
  <c r="B19" i="4"/>
  <c r="K18" i="4"/>
  <c r="D19" i="4"/>
  <c r="C19" i="4" s="1"/>
  <c r="G18" i="4"/>
  <c r="F18" i="4" s="1"/>
  <c r="M18" i="4"/>
  <c r="J18" i="4"/>
  <c r="J19" i="4"/>
  <c r="M20" i="4"/>
  <c r="L20" i="4"/>
  <c r="L21" i="4"/>
  <c r="J21" i="4"/>
  <c r="E21" i="4"/>
  <c r="J20" i="4"/>
  <c r="G21" i="4"/>
  <c r="F21" i="4" s="1"/>
  <c r="K20" i="4"/>
  <c r="B20" i="4"/>
  <c r="E20" i="4"/>
  <c r="G20" i="4"/>
  <c r="F20" i="4" s="1"/>
  <c r="K21" i="4"/>
  <c r="K23" i="4"/>
  <c r="M22" i="4"/>
  <c r="D21" i="4"/>
  <c r="C21" i="4" s="1"/>
  <c r="B23" i="4"/>
  <c r="B22" i="4"/>
  <c r="J23" i="4"/>
  <c r="M24" i="4"/>
  <c r="L23" i="4"/>
  <c r="J22" i="4"/>
  <c r="B21" i="4"/>
  <c r="L22" i="4"/>
  <c r="L24" i="4"/>
  <c r="D22" i="4"/>
  <c r="C22" i="4" s="1"/>
  <c r="G23" i="4"/>
  <c r="F23" i="4" s="1"/>
  <c r="E24" i="4"/>
  <c r="E30" i="4"/>
  <c r="M41" i="4"/>
  <c r="M34" i="4"/>
  <c r="B36" i="4"/>
  <c r="J34" i="4"/>
  <c r="B40" i="4"/>
  <c r="B37" i="4"/>
  <c r="J37" i="4"/>
  <c r="G41" i="4"/>
  <c r="F41" i="4" s="1"/>
  <c r="G35" i="4"/>
  <c r="F35" i="4" s="1"/>
  <c r="L35" i="4"/>
  <c r="M40" i="4"/>
  <c r="L38" i="4"/>
  <c r="D37" i="4"/>
  <c r="C37" i="4" s="1"/>
  <c r="J41" i="4"/>
  <c r="E46" i="4"/>
  <c r="M101" i="4"/>
  <c r="D116" i="4"/>
  <c r="C116" i="4" s="1"/>
  <c r="B85" i="4"/>
  <c r="K55" i="4"/>
  <c r="M100" i="4"/>
  <c r="E61" i="4"/>
  <c r="E109" i="4"/>
  <c r="L58" i="4"/>
  <c r="K106" i="4"/>
  <c r="G98" i="4"/>
  <c r="F98" i="4" s="1"/>
  <c r="K41" i="4"/>
  <c r="D98" i="4"/>
  <c r="C98" i="4" s="1"/>
  <c r="D96" i="4"/>
  <c r="C96" i="4" s="1"/>
  <c r="L55" i="4"/>
  <c r="D106" i="4"/>
  <c r="C106" i="4" s="1"/>
  <c r="E44" i="4"/>
  <c r="G37" i="4"/>
  <c r="F37" i="4" s="1"/>
  <c r="B39" i="4"/>
  <c r="M37" i="4"/>
  <c r="D36" i="4"/>
  <c r="C36" i="4" s="1"/>
  <c r="E40" i="4"/>
  <c r="G40" i="4"/>
  <c r="F40" i="4" s="1"/>
  <c r="G38" i="4"/>
  <c r="F38" i="4" s="1"/>
  <c r="K36" i="4"/>
  <c r="B43" i="4"/>
  <c r="M69" i="4"/>
  <c r="D85" i="4"/>
  <c r="C85" i="4" s="1"/>
  <c r="B106" i="4"/>
  <c r="B80" i="4"/>
  <c r="E67" i="4"/>
  <c r="L65" i="4"/>
  <c r="J75" i="4"/>
  <c r="I75" i="4" s="1"/>
  <c r="N75" i="4" s="1"/>
  <c r="E111" i="4"/>
  <c r="K103" i="4"/>
  <c r="M67" i="4"/>
  <c r="K77" i="4"/>
  <c r="E58" i="4"/>
  <c r="L73" i="4"/>
  <c r="E78" i="4"/>
  <c r="M93" i="4"/>
  <c r="M39" i="4"/>
  <c r="E37" i="4"/>
  <c r="M38" i="4"/>
  <c r="D34" i="4"/>
  <c r="C34" i="4" s="1"/>
  <c r="G39" i="4"/>
  <c r="F39" i="4" s="1"/>
  <c r="D40" i="4"/>
  <c r="C40" i="4" s="1"/>
  <c r="L37" i="4"/>
  <c r="B35" i="4"/>
  <c r="K72" i="4"/>
  <c r="G112" i="4"/>
  <c r="F112" i="4" s="1"/>
  <c r="J61" i="4"/>
  <c r="I61" i="4" s="1"/>
  <c r="N61" i="4" s="1"/>
  <c r="M115" i="4"/>
  <c r="E56" i="4"/>
  <c r="D110" i="4"/>
  <c r="C110" i="4" s="1"/>
  <c r="G56" i="4"/>
  <c r="F56" i="4" s="1"/>
  <c r="M65" i="4"/>
  <c r="K108" i="4"/>
  <c r="J53" i="4"/>
  <c r="H53" i="4" s="1"/>
  <c r="M42" i="4"/>
  <c r="E64" i="4"/>
  <c r="L70" i="4"/>
  <c r="B100" i="4"/>
  <c r="J85" i="4"/>
  <c r="H85" i="4" s="1"/>
  <c r="L103" i="4"/>
  <c r="E38" i="4"/>
  <c r="L36" i="4"/>
  <c r="E36" i="4"/>
  <c r="K37" i="4"/>
  <c r="J39" i="4"/>
  <c r="B38" i="4"/>
  <c r="M36" i="4"/>
  <c r="K35" i="4"/>
  <c r="I69" i="4"/>
  <c r="N69" i="4" s="1"/>
  <c r="H69" i="4"/>
  <c r="H70" i="4"/>
  <c r="I70" i="4"/>
  <c r="N70" i="4" s="1"/>
  <c r="H103" i="4"/>
  <c r="I103" i="4"/>
  <c r="N103" i="4" s="1"/>
  <c r="H54" i="4"/>
  <c r="I54" i="4"/>
  <c r="N54" i="4" s="1"/>
  <c r="I47" i="4"/>
  <c r="N47" i="4" s="1"/>
  <c r="H47" i="4"/>
  <c r="H97" i="4"/>
  <c r="I97" i="4"/>
  <c r="N97" i="4" s="1"/>
  <c r="H107" i="4"/>
  <c r="I107" i="4"/>
  <c r="N107" i="4" s="1"/>
  <c r="H62" i="4"/>
  <c r="I62" i="4"/>
  <c r="N62" i="4" s="1"/>
  <c r="H60" i="4"/>
  <c r="I60" i="4"/>
  <c r="N60" i="4" s="1"/>
  <c r="I85" i="4"/>
  <c r="N85" i="4" s="1"/>
  <c r="H64" i="4"/>
  <c r="I64" i="4"/>
  <c r="N64" i="4" s="1"/>
  <c r="I92" i="4"/>
  <c r="N92" i="4" s="1"/>
  <c r="H92" i="4"/>
  <c r="H93" i="4"/>
  <c r="I93" i="4"/>
  <c r="N93" i="4" s="1"/>
  <c r="I110" i="4"/>
  <c r="N110" i="4" s="1"/>
  <c r="H110" i="4"/>
  <c r="H68" i="4"/>
  <c r="I68" i="4"/>
  <c r="N68" i="4" s="1"/>
  <c r="H102" i="4"/>
  <c r="I102" i="4"/>
  <c r="N102" i="4" s="1"/>
  <c r="I74" i="4"/>
  <c r="N74" i="4" s="1"/>
  <c r="H74" i="4"/>
  <c r="H100" i="4"/>
  <c r="I100" i="4"/>
  <c r="N100" i="4" s="1"/>
  <c r="H76" i="4"/>
  <c r="I76" i="4"/>
  <c r="N76" i="4" s="1"/>
  <c r="H55" i="4"/>
  <c r="I55" i="4"/>
  <c r="N55" i="4" s="1"/>
  <c r="H91" i="4"/>
  <c r="I91" i="4"/>
  <c r="N91" i="4" s="1"/>
  <c r="H109" i="4"/>
  <c r="I109" i="4"/>
  <c r="N109" i="4" s="1"/>
  <c r="H71" i="4"/>
  <c r="I71" i="4"/>
  <c r="N71" i="4" s="1"/>
  <c r="I58" i="4"/>
  <c r="N58" i="4" s="1"/>
  <c r="H58" i="4"/>
  <c r="H108" i="4"/>
  <c r="I108" i="4"/>
  <c r="N108" i="4" s="1"/>
  <c r="H81" i="4"/>
  <c r="I81" i="4"/>
  <c r="N81" i="4" s="1"/>
  <c r="H96" i="4"/>
  <c r="I96" i="4"/>
  <c r="N96" i="4" s="1"/>
  <c r="H84" i="4"/>
  <c r="I84" i="4"/>
  <c r="N84" i="4" s="1"/>
  <c r="E62" i="4"/>
  <c r="L3" i="4"/>
  <c r="B9" i="4"/>
  <c r="L25" i="4"/>
  <c r="K22" i="4"/>
  <c r="J26" i="4"/>
  <c r="K25" i="4"/>
  <c r="G22" i="4"/>
  <c r="F22" i="4" s="1"/>
  <c r="G24" i="4"/>
  <c r="F24" i="4" s="1"/>
  <c r="E22" i="4"/>
  <c r="M21" i="4"/>
  <c r="E23" i="4"/>
  <c r="D23" i="4"/>
  <c r="C23" i="4" s="1"/>
  <c r="B24" i="4"/>
  <c r="M23" i="4"/>
  <c r="D25" i="4"/>
  <c r="C25" i="4" s="1"/>
  <c r="J25" i="4"/>
  <c r="D27" i="4"/>
  <c r="C27" i="4" s="1"/>
  <c r="K24" i="4"/>
  <c r="E25" i="4"/>
  <c r="M25" i="4"/>
  <c r="B25" i="4"/>
  <c r="G25" i="4"/>
  <c r="F25" i="4" s="1"/>
  <c r="D26" i="4"/>
  <c r="C26" i="4" s="1"/>
  <c r="D24" i="4"/>
  <c r="C24" i="4" s="1"/>
  <c r="J24" i="4"/>
  <c r="E27" i="4"/>
  <c r="J29" i="4"/>
  <c r="M27" i="4"/>
  <c r="J27" i="4"/>
  <c r="E26" i="4"/>
  <c r="M26" i="4"/>
  <c r="K26" i="4"/>
  <c r="K27" i="4"/>
  <c r="D29" i="4"/>
  <c r="C29" i="4" s="1"/>
  <c r="K30" i="4"/>
  <c r="G26" i="4"/>
  <c r="F26" i="4" s="1"/>
  <c r="L29" i="4"/>
  <c r="B27" i="4"/>
  <c r="B28" i="4"/>
  <c r="D28" i="4"/>
  <c r="C28" i="4" s="1"/>
  <c r="L26" i="4"/>
  <c r="G28" i="4"/>
  <c r="F28" i="4" s="1"/>
  <c r="M28" i="4"/>
  <c r="G29" i="4"/>
  <c r="F29" i="4" s="1"/>
  <c r="K28" i="4"/>
  <c r="J28" i="4"/>
  <c r="G27" i="4"/>
  <c r="F27" i="4" s="1"/>
  <c r="L28" i="4"/>
  <c r="M29" i="4"/>
  <c r="J30" i="4"/>
  <c r="L27" i="4"/>
  <c r="E28" i="4"/>
  <c r="K29" i="4"/>
  <c r="B26" i="4"/>
  <c r="L30" i="4"/>
  <c r="M30" i="4"/>
  <c r="D32" i="4"/>
  <c r="C32" i="4" s="1"/>
  <c r="K33" i="4"/>
  <c r="L32" i="4"/>
  <c r="D30" i="4"/>
  <c r="C30" i="4" s="1"/>
  <c r="J31" i="4"/>
  <c r="G32" i="4"/>
  <c r="F32" i="4" s="1"/>
  <c r="E29" i="4"/>
  <c r="K32" i="4"/>
  <c r="J32" i="4"/>
  <c r="B29" i="4"/>
  <c r="G31" i="4"/>
  <c r="F31" i="4" s="1"/>
  <c r="K31" i="4"/>
  <c r="E32" i="4"/>
  <c r="B30" i="4"/>
  <c r="D31" i="4"/>
  <c r="C31" i="4" s="1"/>
  <c r="L31" i="4"/>
  <c r="M32" i="4"/>
  <c r="B31" i="4"/>
  <c r="G30" i="4"/>
  <c r="F30" i="4" s="1"/>
  <c r="E31" i="4"/>
  <c r="G34" i="4"/>
  <c r="F34" i="4" s="1"/>
  <c r="M31" i="4"/>
  <c r="B32" i="4"/>
  <c r="B34" i="4"/>
  <c r="M33" i="4"/>
  <c r="G33" i="4"/>
  <c r="F33" i="4" s="1"/>
  <c r="B33" i="4"/>
  <c r="K34" i="4"/>
  <c r="E33" i="4"/>
  <c r="D33" i="4"/>
  <c r="C33" i="4" s="1"/>
  <c r="E34" i="4"/>
  <c r="J33" i="4"/>
  <c r="L34" i="4"/>
  <c r="L33" i="4"/>
  <c r="E35" i="4"/>
  <c r="M35" i="4"/>
  <c r="L40" i="4"/>
  <c r="D35" i="4"/>
  <c r="C35" i="4" s="1"/>
  <c r="J38" i="4"/>
  <c r="D38" i="4"/>
  <c r="C38" i="4" s="1"/>
  <c r="K40" i="4"/>
  <c r="J40" i="4"/>
  <c r="J42" i="4"/>
  <c r="D41" i="4"/>
  <c r="C41" i="4" s="1"/>
  <c r="M44" i="4"/>
  <c r="M43" i="4"/>
  <c r="L50" i="4"/>
  <c r="D49" i="4"/>
  <c r="C49" i="4" s="1"/>
  <c r="E81" i="4"/>
  <c r="J51" i="4"/>
  <c r="D47" i="4"/>
  <c r="C47" i="4" s="1"/>
  <c r="G59" i="4"/>
  <c r="F59" i="4" s="1"/>
  <c r="G110" i="4"/>
  <c r="F110" i="4" s="1"/>
  <c r="E106" i="4"/>
  <c r="G50" i="4"/>
  <c r="F50" i="4" s="1"/>
  <c r="D51" i="4"/>
  <c r="C51" i="4" s="1"/>
  <c r="B46" i="4"/>
  <c r="K51" i="4"/>
  <c r="B49" i="4"/>
  <c r="L51" i="4"/>
  <c r="J46" i="4"/>
  <c r="G51" i="4"/>
  <c r="F51" i="4" s="1"/>
  <c r="B50" i="4"/>
  <c r="G49" i="4"/>
  <c r="F49" i="4" s="1"/>
  <c r="E103" i="4"/>
  <c r="M51" i="4"/>
  <c r="G52" i="4"/>
  <c r="F52" i="4" s="1"/>
  <c r="E49" i="4"/>
  <c r="M95" i="4"/>
  <c r="J52" i="4"/>
  <c r="B47" i="4"/>
  <c r="E43" i="4"/>
  <c r="L85" i="4"/>
  <c r="E47" i="4"/>
  <c r="D101" i="4"/>
  <c r="C101" i="4" s="1"/>
  <c r="E51" i="4"/>
  <c r="G44" i="4"/>
  <c r="F44" i="4" s="1"/>
  <c r="B99" i="4"/>
  <c r="D53" i="4"/>
  <c r="C53" i="4" s="1"/>
  <c r="G99" i="4"/>
  <c r="F99" i="4" s="1"/>
  <c r="D42" i="4"/>
  <c r="C42" i="4" s="1"/>
  <c r="B51" i="4"/>
  <c r="B52" i="4"/>
  <c r="L45" i="4"/>
  <c r="L52" i="4"/>
  <c r="B110" i="4"/>
  <c r="K113" i="4"/>
  <c r="D114" i="4"/>
  <c r="C114" i="4" s="1"/>
  <c r="J67" i="4"/>
  <c r="L93" i="4"/>
  <c r="K74" i="4"/>
  <c r="J82" i="4"/>
  <c r="M114" i="4"/>
  <c r="E52" i="4"/>
  <c r="J56" i="4"/>
  <c r="J57" i="4"/>
  <c r="G87" i="4"/>
  <c r="F87" i="4" s="1"/>
  <c r="K70" i="4"/>
  <c r="K95" i="4"/>
  <c r="D115" i="4"/>
  <c r="C115" i="4" s="1"/>
  <c r="B53" i="4"/>
  <c r="D95" i="4"/>
  <c r="C95" i="4" s="1"/>
  <c r="D104" i="4"/>
  <c r="C104" i="4" s="1"/>
  <c r="M103" i="4"/>
  <c r="J48" i="4"/>
  <c r="D48" i="4"/>
  <c r="C48" i="4" s="1"/>
  <c r="B75" i="4"/>
  <c r="M61" i="4"/>
  <c r="E68" i="4"/>
  <c r="L69" i="4"/>
  <c r="M62" i="4"/>
  <c r="B103" i="4"/>
  <c r="K86" i="4"/>
  <c r="L81" i="4"/>
  <c r="J90" i="4"/>
  <c r="J72" i="4"/>
  <c r="E93" i="4"/>
  <c r="K50" i="4"/>
  <c r="J43" i="4"/>
  <c r="J49" i="4"/>
  <c r="M80" i="4"/>
  <c r="M68" i="4"/>
  <c r="D112" i="4"/>
  <c r="C112" i="4" s="1"/>
  <c r="G118" i="4"/>
  <c r="F118" i="4" s="1"/>
  <c r="E118" i="4"/>
  <c r="K42" i="4"/>
  <c r="K94" i="4"/>
  <c r="D77" i="4"/>
  <c r="C77" i="4" s="1"/>
  <c r="G77" i="4"/>
  <c r="F77" i="4" s="1"/>
  <c r="G66" i="4"/>
  <c r="F66" i="4" s="1"/>
  <c r="G76" i="4"/>
  <c r="F76" i="4" s="1"/>
  <c r="E95" i="4"/>
  <c r="J104" i="4"/>
  <c r="M60" i="4"/>
  <c r="K82" i="4"/>
  <c r="E74" i="4"/>
  <c r="L80" i="4"/>
  <c r="E87" i="4"/>
  <c r="H116" i="4"/>
  <c r="I116" i="4"/>
  <c r="N116" i="4" s="1"/>
  <c r="H98" i="4"/>
  <c r="I98" i="4"/>
  <c r="N98" i="4" s="1"/>
  <c r="H80" i="4"/>
  <c r="I80" i="4"/>
  <c r="N80" i="4" s="1"/>
  <c r="I78" i="4"/>
  <c r="N78" i="4" s="1"/>
  <c r="H78" i="4"/>
  <c r="H77" i="4"/>
  <c r="I77" i="4"/>
  <c r="N77" i="4" s="1"/>
  <c r="H66" i="4"/>
  <c r="I66" i="4"/>
  <c r="N66" i="4" s="1"/>
  <c r="I95" i="4"/>
  <c r="N95" i="4" s="1"/>
  <c r="H95" i="4"/>
  <c r="H112" i="4"/>
  <c r="I112" i="4"/>
  <c r="N112" i="4" s="1"/>
  <c r="E77" i="4"/>
  <c r="M77" i="4"/>
  <c r="G82" i="4"/>
  <c r="F82" i="4" s="1"/>
  <c r="B68" i="4"/>
  <c r="J44" i="4"/>
  <c r="M90" i="4"/>
  <c r="L82" i="4"/>
  <c r="B104" i="4"/>
  <c r="L49" i="4"/>
  <c r="K45" i="4"/>
  <c r="K67" i="4"/>
  <c r="J59" i="4"/>
  <c r="J114" i="4"/>
  <c r="K53" i="4"/>
  <c r="B118" i="4"/>
  <c r="G61" i="4"/>
  <c r="F61" i="4" s="1"/>
  <c r="L63" i="4"/>
  <c r="L59" i="4"/>
  <c r="J87" i="4"/>
  <c r="L104" i="4"/>
  <c r="G81" i="4"/>
  <c r="F81" i="4" s="1"/>
  <c r="D105" i="4"/>
  <c r="C105" i="4" s="1"/>
  <c r="K69" i="4"/>
  <c r="B114" i="4"/>
  <c r="D89" i="4"/>
  <c r="C89" i="4" s="1"/>
  <c r="J73" i="4"/>
  <c r="D72" i="4"/>
  <c r="C72" i="4" s="1"/>
  <c r="M97" i="4"/>
  <c r="E45" i="4"/>
  <c r="E54" i="4"/>
  <c r="K116" i="4"/>
  <c r="E110" i="4"/>
  <c r="G103" i="4"/>
  <c r="F103" i="4" s="1"/>
  <c r="B57" i="4"/>
  <c r="K54" i="4"/>
  <c r="E100" i="4"/>
  <c r="D56" i="4"/>
  <c r="C56" i="4" s="1"/>
  <c r="B108" i="4"/>
  <c r="E91" i="4"/>
  <c r="J50" i="4"/>
  <c r="M50" i="4"/>
  <c r="H45" i="4"/>
  <c r="I45" i="4"/>
  <c r="N45" i="4" s="1"/>
  <c r="H65" i="4"/>
  <c r="I65" i="4"/>
  <c r="N65" i="4" s="1"/>
  <c r="I83" i="4"/>
  <c r="N83" i="4" s="1"/>
  <c r="H83" i="4"/>
  <c r="H117" i="4"/>
  <c r="I117" i="4"/>
  <c r="N117" i="4" s="1"/>
  <c r="H99" i="4"/>
  <c r="I99" i="4"/>
  <c r="N99" i="4" s="1"/>
  <c r="I94" i="4"/>
  <c r="N94" i="4" s="1"/>
  <c r="H94" i="4"/>
  <c r="I86" i="4"/>
  <c r="N86" i="4" s="1"/>
  <c r="H86" i="4"/>
  <c r="I63" i="4"/>
  <c r="N63" i="4" s="1"/>
  <c r="H63" i="4"/>
  <c r="H105" i="4"/>
  <c r="I105" i="4"/>
  <c r="N105" i="4" s="1"/>
  <c r="I79" i="4"/>
  <c r="N79" i="4" s="1"/>
  <c r="H79" i="4"/>
  <c r="I106" i="4"/>
  <c r="N106" i="4" s="1"/>
  <c r="H106" i="4"/>
  <c r="I118" i="4"/>
  <c r="N118" i="4" s="1"/>
  <c r="H118" i="4"/>
  <c r="I88" i="4"/>
  <c r="N88" i="4" s="1"/>
  <c r="H88" i="4"/>
  <c r="I115" i="4"/>
  <c r="N115" i="4" s="1"/>
  <c r="H115" i="4"/>
  <c r="I111" i="4"/>
  <c r="N111" i="4" s="1"/>
  <c r="H111" i="4"/>
  <c r="E114" i="4"/>
  <c r="L102" i="4"/>
  <c r="D83" i="4"/>
  <c r="C83" i="4" s="1"/>
  <c r="M47" i="4"/>
  <c r="B70" i="4"/>
  <c r="M91" i="4"/>
  <c r="L108" i="4"/>
  <c r="L57" i="4"/>
  <c r="J101" i="4"/>
  <c r="B96" i="4"/>
  <c r="M74" i="4"/>
  <c r="E105" i="4"/>
  <c r="K73" i="4"/>
  <c r="K96" i="4"/>
  <c r="B98" i="4"/>
  <c r="D117" i="4"/>
  <c r="C117" i="4" s="1"/>
  <c r="D81" i="4"/>
  <c r="C81" i="4" s="1"/>
  <c r="D67" i="4"/>
  <c r="C67" i="4" s="1"/>
  <c r="E107" i="4"/>
  <c r="J113" i="4"/>
  <c r="D73" i="4"/>
  <c r="C73" i="4" s="1"/>
  <c r="D65" i="4"/>
  <c r="C65" i="4" s="1"/>
  <c r="D50" i="4"/>
  <c r="C50" i="4" s="1"/>
  <c r="M46" i="4"/>
  <c r="M106" i="4"/>
  <c r="K117" i="4"/>
  <c r="G115" i="4"/>
  <c r="F115" i="4" s="1"/>
  <c r="D80" i="4"/>
  <c r="C80" i="4" s="1"/>
  <c r="M58" i="4"/>
  <c r="K85" i="4"/>
  <c r="D107" i="4"/>
  <c r="C107" i="4" s="1"/>
  <c r="E55" i="4"/>
  <c r="B86" i="4"/>
  <c r="K92" i="4"/>
  <c r="K83" i="4"/>
  <c r="G45" i="4"/>
  <c r="F45" i="4" s="1"/>
  <c r="E50" i="4"/>
  <c r="B84" i="4"/>
  <c r="J89" i="4"/>
  <c r="E112" i="4"/>
  <c r="E108" i="4"/>
  <c r="D60" i="4"/>
  <c r="C60" i="4" s="1"/>
  <c r="M110" i="4"/>
  <c r="E89" i="4"/>
  <c r="K80" i="4"/>
  <c r="E83" i="4"/>
  <c r="B65" i="4"/>
  <c r="K104" i="4"/>
  <c r="D94" i="4"/>
  <c r="C94" i="4" s="1"/>
  <c r="D57" i="4"/>
  <c r="C57" i="4" s="1"/>
  <c r="G78" i="4"/>
  <c r="F78" i="4" s="1"/>
  <c r="K60" i="4"/>
  <c r="K87" i="4"/>
  <c r="K100" i="4"/>
  <c r="D52" i="4"/>
  <c r="C52" i="4" s="1"/>
  <c r="B44" i="4"/>
  <c r="L48" i="4"/>
  <c r="H61" i="4" l="1"/>
  <c r="H3" i="4"/>
  <c r="I3" i="4"/>
  <c r="N3" i="4" s="1"/>
  <c r="I8" i="4"/>
  <c r="N8" i="4" s="1"/>
  <c r="H8" i="4"/>
  <c r="I7" i="4"/>
  <c r="N7" i="4" s="1"/>
  <c r="H7" i="4"/>
  <c r="I5" i="4"/>
  <c r="N5" i="4" s="1"/>
  <c r="H5" i="4"/>
  <c r="I4" i="4"/>
  <c r="N4" i="4" s="1"/>
  <c r="H4" i="4"/>
  <c r="H6" i="4"/>
  <c r="I6" i="4"/>
  <c r="N6" i="4" s="1"/>
  <c r="I53" i="4"/>
  <c r="N53" i="4" s="1"/>
  <c r="H75" i="4"/>
  <c r="I36" i="4"/>
  <c r="N36" i="4" s="1"/>
  <c r="H22" i="4"/>
  <c r="I22" i="4"/>
  <c r="N22" i="4" s="1"/>
  <c r="H11" i="4"/>
  <c r="I11" i="4"/>
  <c r="N11" i="4" s="1"/>
  <c r="H9" i="4"/>
  <c r="I9" i="4"/>
  <c r="N9" i="4" s="1"/>
  <c r="I39" i="4"/>
  <c r="N39" i="4" s="1"/>
  <c r="H39" i="4"/>
  <c r="I34" i="4"/>
  <c r="N34" i="4" s="1"/>
  <c r="H34" i="4"/>
  <c r="H21" i="4"/>
  <c r="I21" i="4"/>
  <c r="N21" i="4" s="1"/>
  <c r="I19" i="4"/>
  <c r="N19" i="4" s="1"/>
  <c r="H19" i="4"/>
  <c r="I37" i="4"/>
  <c r="N37" i="4" s="1"/>
  <c r="H37" i="4"/>
  <c r="H18" i="4"/>
  <c r="I18" i="4"/>
  <c r="N18" i="4" s="1"/>
  <c r="I16" i="4"/>
  <c r="N16" i="4" s="1"/>
  <c r="H16" i="4"/>
  <c r="I12" i="4"/>
  <c r="N12" i="4" s="1"/>
  <c r="H12" i="4"/>
  <c r="H13" i="4"/>
  <c r="I13" i="4"/>
  <c r="N13" i="4" s="1"/>
  <c r="H10" i="4"/>
  <c r="I10" i="4"/>
  <c r="N10" i="4" s="1"/>
  <c r="H41" i="4"/>
  <c r="I41" i="4"/>
  <c r="N41" i="4" s="1"/>
  <c r="H23" i="4"/>
  <c r="I23" i="4"/>
  <c r="N23" i="4" s="1"/>
  <c r="H20" i="4"/>
  <c r="I20" i="4"/>
  <c r="N20" i="4" s="1"/>
  <c r="I17" i="4"/>
  <c r="N17" i="4" s="1"/>
  <c r="H17" i="4"/>
  <c r="H15" i="4"/>
  <c r="I15" i="4"/>
  <c r="N15" i="4" s="1"/>
  <c r="H14" i="4"/>
  <c r="I14" i="4"/>
  <c r="N14" i="4" s="1"/>
  <c r="H113" i="4"/>
  <c r="I113" i="4"/>
  <c r="N113" i="4" s="1"/>
  <c r="I87" i="4"/>
  <c r="N87" i="4" s="1"/>
  <c r="H87" i="4"/>
  <c r="H43" i="4"/>
  <c r="I43" i="4"/>
  <c r="N43" i="4" s="1"/>
  <c r="I90" i="4"/>
  <c r="N90" i="4" s="1"/>
  <c r="H90" i="4"/>
  <c r="I56" i="4"/>
  <c r="N56" i="4" s="1"/>
  <c r="H56" i="4"/>
  <c r="H42" i="4"/>
  <c r="I42" i="4"/>
  <c r="N42" i="4" s="1"/>
  <c r="I38" i="4"/>
  <c r="N38" i="4" s="1"/>
  <c r="H38" i="4"/>
  <c r="I29" i="4"/>
  <c r="N29" i="4" s="1"/>
  <c r="H29" i="4"/>
  <c r="H89" i="4"/>
  <c r="I89" i="4"/>
  <c r="N89" i="4" s="1"/>
  <c r="I73" i="4"/>
  <c r="N73" i="4" s="1"/>
  <c r="H73" i="4"/>
  <c r="I52" i="4"/>
  <c r="N52" i="4" s="1"/>
  <c r="H52" i="4"/>
  <c r="I51" i="4"/>
  <c r="N51" i="4" s="1"/>
  <c r="H51" i="4"/>
  <c r="I40" i="4"/>
  <c r="N40" i="4" s="1"/>
  <c r="H40" i="4"/>
  <c r="I30" i="4"/>
  <c r="N30" i="4" s="1"/>
  <c r="H30" i="4"/>
  <c r="H28" i="4"/>
  <c r="I28" i="4"/>
  <c r="N28" i="4" s="1"/>
  <c r="I114" i="4"/>
  <c r="N114" i="4" s="1"/>
  <c r="H114" i="4"/>
  <c r="I44" i="4"/>
  <c r="N44" i="4" s="1"/>
  <c r="H44" i="4"/>
  <c r="I104" i="4"/>
  <c r="N104" i="4" s="1"/>
  <c r="H104" i="4"/>
  <c r="H48" i="4"/>
  <c r="I48" i="4"/>
  <c r="N48" i="4" s="1"/>
  <c r="I67" i="4"/>
  <c r="N67" i="4" s="1"/>
  <c r="H67" i="4"/>
  <c r="H46" i="4"/>
  <c r="I46" i="4"/>
  <c r="N46" i="4" s="1"/>
  <c r="I32" i="4"/>
  <c r="N32" i="4" s="1"/>
  <c r="H32" i="4"/>
  <c r="I31" i="4"/>
  <c r="N31" i="4" s="1"/>
  <c r="H31" i="4"/>
  <c r="I27" i="4"/>
  <c r="N27" i="4" s="1"/>
  <c r="H27" i="4"/>
  <c r="I24" i="4"/>
  <c r="N24" i="4" s="1"/>
  <c r="H24" i="4"/>
  <c r="H26" i="4"/>
  <c r="I26" i="4"/>
  <c r="N26" i="4" s="1"/>
  <c r="I101" i="4"/>
  <c r="N101" i="4" s="1"/>
  <c r="H101" i="4"/>
  <c r="H50" i="4"/>
  <c r="I50" i="4"/>
  <c r="N50" i="4" s="1"/>
  <c r="H59" i="4"/>
  <c r="I59" i="4"/>
  <c r="N59" i="4" s="1"/>
  <c r="I49" i="4"/>
  <c r="N49" i="4" s="1"/>
  <c r="H49" i="4"/>
  <c r="I72" i="4"/>
  <c r="N72" i="4" s="1"/>
  <c r="H72" i="4"/>
  <c r="H57" i="4"/>
  <c r="I57" i="4"/>
  <c r="N57" i="4" s="1"/>
  <c r="I82" i="4"/>
  <c r="N82" i="4" s="1"/>
  <c r="H82" i="4"/>
  <c r="H33" i="4"/>
  <c r="I33" i="4"/>
  <c r="N33" i="4" s="1"/>
  <c r="I25" i="4"/>
  <c r="N25" i="4" s="1"/>
  <c r="H25" i="4"/>
</calcChain>
</file>

<file path=xl/sharedStrings.xml><?xml version="1.0" encoding="utf-8"?>
<sst xmlns="http://schemas.openxmlformats.org/spreadsheetml/2006/main" count="295" uniqueCount="159">
  <si>
    <t>氏名</t>
    <rPh sb="0" eb="2">
      <t>シメイ</t>
    </rPh>
    <phoneticPr fontId="1"/>
  </si>
  <si>
    <t>選手</t>
    <rPh sb="0" eb="2">
      <t>センシュ</t>
    </rPh>
    <phoneticPr fontId="1"/>
  </si>
  <si>
    <t>№</t>
    <phoneticPr fontId="1"/>
  </si>
  <si>
    <t>アドバイザー</t>
    <phoneticPr fontId="1"/>
  </si>
  <si>
    <t>学校情報</t>
    <rPh sb="0" eb="2">
      <t>ガッコウ</t>
    </rPh>
    <rPh sb="2" eb="4">
      <t>ジョウホウ</t>
    </rPh>
    <phoneticPr fontId="1"/>
  </si>
  <si>
    <t>地区名</t>
    <rPh sb="0" eb="3">
      <t>チクメイ</t>
    </rPh>
    <phoneticPr fontId="1"/>
  </si>
  <si>
    <t>学校名</t>
    <rPh sb="0" eb="3">
      <t>ガッコウメイ</t>
    </rPh>
    <phoneticPr fontId="1"/>
  </si>
  <si>
    <t>ＴＥＬ</t>
    <phoneticPr fontId="1"/>
  </si>
  <si>
    <t>ＦＡＸ</t>
    <phoneticPr fontId="1"/>
  </si>
  <si>
    <t>学校長名</t>
    <rPh sb="0" eb="3">
      <t>ガッコウチョウ</t>
    </rPh>
    <rPh sb="3" eb="4">
      <t>メイ</t>
    </rPh>
    <phoneticPr fontId="1"/>
  </si>
  <si>
    <t>年齢</t>
    <rPh sb="0" eb="2">
      <t>ネンレイ</t>
    </rPh>
    <phoneticPr fontId="1"/>
  </si>
  <si>
    <t>種別</t>
    <rPh sb="0" eb="2">
      <t>シュベツ</t>
    </rPh>
    <phoneticPr fontId="1"/>
  </si>
  <si>
    <t>記載責任者</t>
    <rPh sb="0" eb="2">
      <t>キサイ</t>
    </rPh>
    <rPh sb="2" eb="5">
      <t>セキニンシャ</t>
    </rPh>
    <phoneticPr fontId="1"/>
  </si>
  <si>
    <t>下都賀</t>
    <rPh sb="0" eb="3">
      <t>シモツガ</t>
    </rPh>
    <phoneticPr fontId="1"/>
  </si>
  <si>
    <t>外部指導者</t>
    <rPh sb="0" eb="2">
      <t>ガイブ</t>
    </rPh>
    <rPh sb="2" eb="5">
      <t>シドウシャ</t>
    </rPh>
    <phoneticPr fontId="1"/>
  </si>
  <si>
    <t>Ｓアドバイザー2</t>
  </si>
  <si>
    <t>Ｓアドバイザー3</t>
  </si>
  <si>
    <t>Ｓアドバイザー4</t>
  </si>
  <si>
    <t>Ｓアドバイザー5</t>
  </si>
  <si>
    <t>Ｓアドバイザー6</t>
  </si>
  <si>
    <t>Ｓアドバイザー7</t>
  </si>
  <si>
    <t>Ｓアドバイザー8</t>
  </si>
  <si>
    <t>Ｓアドバイザー9</t>
  </si>
  <si>
    <t>Ｓアドバイザー10</t>
  </si>
  <si>
    <t>Ｗアドバイザー2</t>
  </si>
  <si>
    <t>Ｗアドバイザー3</t>
  </si>
  <si>
    <t>Ｗアドバイザー4</t>
  </si>
  <si>
    <t>Ｗアドバイザー5</t>
  </si>
  <si>
    <t>Ｗアドバイザー6</t>
  </si>
  <si>
    <t>Ｗアドバイザー7</t>
  </si>
  <si>
    <t>Ｗアドバイザー8</t>
  </si>
  <si>
    <t>性別</t>
    <rPh sb="0" eb="2">
      <t>セイベツ</t>
    </rPh>
    <phoneticPr fontId="1"/>
  </si>
  <si>
    <t>団体監督</t>
  </si>
  <si>
    <t>団体アドバイザー</t>
  </si>
  <si>
    <t>団体選手1</t>
  </si>
  <si>
    <t>団体選手2</t>
  </si>
  <si>
    <t>団体選手3</t>
  </si>
  <si>
    <t>団体選手4</t>
  </si>
  <si>
    <t>団体選手5</t>
  </si>
  <si>
    <t>団体選手6</t>
  </si>
  <si>
    <t>団体選手7</t>
  </si>
  <si>
    <t>団体選手8</t>
  </si>
  <si>
    <t>団体選手9</t>
  </si>
  <si>
    <t>団体選手10</t>
  </si>
  <si>
    <t>Ｓ監督</t>
  </si>
  <si>
    <t>Ｓ選手1</t>
  </si>
  <si>
    <t>Ｓ選手2</t>
  </si>
  <si>
    <t>Ｓ選手3</t>
  </si>
  <si>
    <t>Ｓ選手4</t>
  </si>
  <si>
    <t>Ｓ選手5</t>
  </si>
  <si>
    <t>Ｓ選手6</t>
  </si>
  <si>
    <t>Ｓ選手7</t>
  </si>
  <si>
    <t>Ｓ選手8</t>
  </si>
  <si>
    <t>Ｓ選手9</t>
  </si>
  <si>
    <t>Ｓ選手10</t>
  </si>
  <si>
    <t>Ｓアドバイザー1</t>
  </si>
  <si>
    <t>Ｗ監督</t>
  </si>
  <si>
    <t>Ｗ選手1</t>
  </si>
  <si>
    <t>Ｗ選手2</t>
  </si>
  <si>
    <t>Ｗ選手3</t>
  </si>
  <si>
    <t>Ｗ選手4</t>
  </si>
  <si>
    <t>Ｗ選手5</t>
  </si>
  <si>
    <t>Ｗ選手6</t>
  </si>
  <si>
    <t>Ｗ選手7</t>
  </si>
  <si>
    <t>Ｗ選手8</t>
  </si>
  <si>
    <t>Ｗ選手9</t>
  </si>
  <si>
    <t>Ｗ選手10</t>
  </si>
  <si>
    <t>Ｗ選手11</t>
  </si>
  <si>
    <t>Ｗ選手12</t>
  </si>
  <si>
    <t>Ｗ選手13</t>
  </si>
  <si>
    <t>Ｗ選手14</t>
  </si>
  <si>
    <t>Ｗ選手15</t>
  </si>
  <si>
    <t>Ｗ選手16</t>
  </si>
  <si>
    <t>Ｗアドバイザー1</t>
  </si>
  <si>
    <t>学校№</t>
    <rPh sb="0" eb="2">
      <t>ガッコウ</t>
    </rPh>
    <phoneticPr fontId="1"/>
  </si>
  <si>
    <t>各日№</t>
    <rPh sb="0" eb="1">
      <t>カク</t>
    </rPh>
    <rPh sb="1" eb="2">
      <t>ジツ</t>
    </rPh>
    <phoneticPr fontId="1"/>
  </si>
  <si>
    <t>宇河</t>
    <rPh sb="0" eb="2">
      <t>ウカワ</t>
    </rPh>
    <phoneticPr fontId="1"/>
  </si>
  <si>
    <t>鹿沼</t>
    <rPh sb="0" eb="2">
      <t>カヌマ</t>
    </rPh>
    <phoneticPr fontId="1"/>
  </si>
  <si>
    <t>日光</t>
    <rPh sb="0" eb="2">
      <t>ニッコウ</t>
    </rPh>
    <phoneticPr fontId="1"/>
  </si>
  <si>
    <t>芳賀</t>
    <rPh sb="0" eb="2">
      <t>ハガ</t>
    </rPh>
    <phoneticPr fontId="1"/>
  </si>
  <si>
    <t>塩谷</t>
    <rPh sb="0" eb="2">
      <t>シオヤ</t>
    </rPh>
    <phoneticPr fontId="1"/>
  </si>
  <si>
    <t>那須</t>
    <rPh sb="0" eb="2">
      <t>ナス</t>
    </rPh>
    <phoneticPr fontId="1"/>
  </si>
  <si>
    <t>南那須</t>
    <rPh sb="0" eb="3">
      <t>ミナミナス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</si>
  <si>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</si>
  <si>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</si>
  <si>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入力例</t>
    <rPh sb="0" eb="3">
      <t>ニュウリョクレイ</t>
    </rPh>
    <phoneticPr fontId="1"/>
  </si>
  <si>
    <t>職印</t>
    <rPh sb="0" eb="2">
      <t>ショクイン</t>
    </rPh>
    <phoneticPr fontId="1"/>
  </si>
  <si>
    <t>提出の流れ</t>
    <rPh sb="0" eb="2">
      <t>テイシュツ</t>
    </rPh>
    <rPh sb="3" eb="4">
      <t>ナガ</t>
    </rPh>
    <phoneticPr fontId="1"/>
  </si>
  <si>
    <t>tochigi.jhs.table.tennis@gmail.com</t>
    <phoneticPr fontId="1"/>
  </si>
  <si>
    <t>学年・年齢</t>
    <rPh sb="0" eb="2">
      <t>ガクネン</t>
    </rPh>
    <rPh sb="3" eb="5">
      <t>ネンレイ</t>
    </rPh>
    <phoneticPr fontId="1"/>
  </si>
  <si>
    <t>地区</t>
    <rPh sb="0" eb="2">
      <t>チク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</si>
  <si>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</si>
  <si>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</si>
  <si>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氏名</t>
    <rPh sb="0" eb="2">
      <t>シメイ</t>
    </rPh>
    <phoneticPr fontId="1"/>
  </si>
  <si>
    <t>ふりがな</t>
    <phoneticPr fontId="1"/>
  </si>
  <si>
    <t>中</t>
    <rPh sb="0" eb="1">
      <t>チュウ</t>
    </rPh>
    <phoneticPr fontId="1"/>
  </si>
  <si>
    <t>監督</t>
    <rPh sb="0" eb="2">
      <t>カントク</t>
    </rPh>
    <phoneticPr fontId="1"/>
  </si>
  <si>
    <t>アドバイザー</t>
    <phoneticPr fontId="1"/>
  </si>
  <si>
    <t>種別
学年</t>
    <rPh sb="0" eb="2">
      <t>シュベツ</t>
    </rPh>
    <rPh sb="3" eb="5">
      <t>ガクネン</t>
    </rPh>
    <phoneticPr fontId="1"/>
  </si>
  <si>
    <t>団体</t>
    <rPh sb="0" eb="2">
      <t>ダンタイ</t>
    </rPh>
    <phoneticPr fontId="1"/>
  </si>
  <si>
    <t>シングルス</t>
    <phoneticPr fontId="1"/>
  </si>
  <si>
    <t>選手</t>
    <rPh sb="0" eb="2">
      <t>センシュ</t>
    </rPh>
    <phoneticPr fontId="1"/>
  </si>
  <si>
    <t>ダブルス</t>
    <phoneticPr fontId="1"/>
  </si>
  <si>
    <t>学校長名</t>
    <rPh sb="0" eb="2">
      <t>ガッコウ</t>
    </rPh>
    <rPh sb="2" eb="3">
      <t>チョウ</t>
    </rPh>
    <rPh sb="3" eb="4">
      <t>メイ</t>
    </rPh>
    <phoneticPr fontId="1"/>
  </si>
  <si>
    <t>学校略称</t>
    <rPh sb="0" eb="2">
      <t>ガッコウ</t>
    </rPh>
    <rPh sb="2" eb="4">
      <t>リャクショウ</t>
    </rPh>
    <phoneticPr fontId="1"/>
  </si>
  <si>
    <t>所在地</t>
    <rPh sb="0" eb="3">
      <t>ショザイチ</t>
    </rPh>
    <phoneticPr fontId="1"/>
  </si>
  <si>
    <t>教職員</t>
    <rPh sb="0" eb="3">
      <t>キョウショクイン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</si>
  <si>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</si>
  <si>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職印</t>
    <rPh sb="0" eb="2">
      <t>ショクイン</t>
    </rPh>
    <phoneticPr fontId="1"/>
  </si>
  <si>
    <t>学校TEL</t>
    <rPh sb="0" eb="2">
      <t>ガッコウ</t>
    </rPh>
    <phoneticPr fontId="1"/>
  </si>
  <si>
    <t>学校FAX</t>
    <rPh sb="0" eb="2">
      <t>ガッコウ</t>
    </rPh>
    <phoneticPr fontId="1"/>
  </si>
  <si>
    <t>男子</t>
    <rPh sb="0" eb="2">
      <t>ダンシ</t>
    </rPh>
    <phoneticPr fontId="1"/>
  </si>
  <si>
    <t>栃木県中学校</t>
    <rPh sb="0" eb="3">
      <t>トチギケン</t>
    </rPh>
    <rPh sb="3" eb="6">
      <t>チュウガッコウ</t>
    </rPh>
    <phoneticPr fontId="1"/>
  </si>
  <si>
    <t>総合体育大会</t>
    <rPh sb="0" eb="4">
      <t>ソウゴウタイイク</t>
    </rPh>
    <rPh sb="4" eb="6">
      <t>タイカイ</t>
    </rPh>
    <phoneticPr fontId="1"/>
  </si>
  <si>
    <t>新人体育大会</t>
    <rPh sb="0" eb="2">
      <t>シンジン</t>
    </rPh>
    <rPh sb="2" eb="4">
      <t>タイイク</t>
    </rPh>
    <rPh sb="4" eb="6">
      <t>タイカイ</t>
    </rPh>
    <phoneticPr fontId="1"/>
  </si>
  <si>
    <t>女子</t>
    <rPh sb="0" eb="2">
      <t>ジョシ</t>
    </rPh>
    <phoneticPr fontId="1"/>
  </si>
  <si>
    <t>②エクセルデータ</t>
    <phoneticPr fontId="1"/>
  </si>
  <si>
    <t>①印刷したものに職印を押して，スキャンしたＰＤＦ</t>
    <rPh sb="1" eb="3">
      <t>インサツ</t>
    </rPh>
    <rPh sb="8" eb="10">
      <t>ショクイン</t>
    </rPh>
    <rPh sb="11" eb="12">
      <t>オ</t>
    </rPh>
    <phoneticPr fontId="1"/>
  </si>
  <si>
    <t>①②のデータを以下のアドレスに送信</t>
    <rPh sb="7" eb="9">
      <t>イカ</t>
    </rPh>
    <rPh sb="15" eb="17">
      <t>ソウシン</t>
    </rPh>
    <phoneticPr fontId="1"/>
  </si>
  <si>
    <t>地区№</t>
    <rPh sb="0" eb="2">
      <t>チク</t>
    </rPh>
    <phoneticPr fontId="1"/>
  </si>
  <si>
    <t>宇河</t>
    <rPh sb="0" eb="2">
      <t>ウカワ</t>
    </rPh>
    <phoneticPr fontId="1"/>
  </si>
  <si>
    <t>鹿沼</t>
    <rPh sb="0" eb="2">
      <t>カヌマ</t>
    </rPh>
    <phoneticPr fontId="1"/>
  </si>
  <si>
    <t>日光</t>
    <rPh sb="0" eb="2">
      <t>ニッコウ</t>
    </rPh>
    <phoneticPr fontId="1"/>
  </si>
  <si>
    <t>芳賀</t>
    <rPh sb="0" eb="2">
      <t>ハガ</t>
    </rPh>
    <phoneticPr fontId="1"/>
  </si>
  <si>
    <t>下都賀</t>
    <rPh sb="0" eb="3">
      <t>シモツガ</t>
    </rPh>
    <phoneticPr fontId="1"/>
  </si>
  <si>
    <t>那須</t>
    <rPh sb="0" eb="2">
      <t>ナス</t>
    </rPh>
    <phoneticPr fontId="1"/>
  </si>
  <si>
    <t>塩谷</t>
    <rPh sb="0" eb="2">
      <t>シオヤ</t>
    </rPh>
    <phoneticPr fontId="1"/>
  </si>
  <si>
    <t>南那須</t>
    <rPh sb="0" eb="3">
      <t>ミナミナス</t>
    </rPh>
    <phoneticPr fontId="1"/>
  </si>
  <si>
    <t>佐野</t>
    <rPh sb="0" eb="2">
      <t>サノ</t>
    </rPh>
    <phoneticPr fontId="1"/>
  </si>
  <si>
    <t>足利</t>
    <rPh sb="0" eb="2">
      <t>アシカガ</t>
    </rPh>
    <phoneticPr fontId="1"/>
  </si>
  <si>
    <t>性別№</t>
    <rPh sb="0" eb="2">
      <t>セイベツ</t>
    </rPh>
    <phoneticPr fontId="1"/>
  </si>
  <si>
    <t>区分</t>
    <rPh sb="0" eb="2">
      <t>クブン</t>
    </rPh>
    <phoneticPr fontId="1"/>
  </si>
  <si>
    <t>区分№</t>
    <rPh sb="0" eb="2">
      <t>クブン</t>
    </rPh>
    <phoneticPr fontId="1"/>
  </si>
  <si>
    <t>大人1生徒2</t>
    <rPh sb="0" eb="2">
      <t>オトナ</t>
    </rPh>
    <rPh sb="3" eb="5">
      <t>セイト</t>
    </rPh>
    <phoneticPr fontId="1"/>
  </si>
  <si>
    <t>参加日</t>
    <rPh sb="0" eb="2">
      <t>サンカ</t>
    </rPh>
    <rPh sb="2" eb="3">
      <t>ビ</t>
    </rPh>
    <phoneticPr fontId="1"/>
  </si>
  <si>
    <t>※アドバイザーとして登録できるのは顧問，部活動指導員，学校長の許可を受けた外部指導者である。
※アドバイザーの人数について，シングルスは登録選手数以下，ダブルスは登録ペア数以下とする。
※シングルス及びダブルスのアドバイスについて，監督，生徒，アドバイザーのうち１名がベンチに入り，アドバイスが可能である。
※申込締切日以降，アドバイザーの追加登録はできない。
※選手の登録順は，ランキングとは関係ない。
※本大会のプログラム及び報道発表並びにホームページにおける氏名・学校名・写真等の個人情報の掲載については，
本人および保護者の同意を得ていること。（記載の同意が得られない場合は，その旨を明らかにすること。）</t>
    <rPh sb="10" eb="12">
      <t>トウロク</t>
    </rPh>
    <rPh sb="20" eb="23">
      <t>ブカツドウ</t>
    </rPh>
    <rPh sb="23" eb="26">
      <t>シドウイン</t>
    </rPh>
    <rPh sb="31" eb="33">
      <t>キョカ</t>
    </rPh>
    <rPh sb="34" eb="35">
      <t>ウ</t>
    </rPh>
    <rPh sb="55" eb="57">
      <t>ニンズウ</t>
    </rPh>
    <rPh sb="68" eb="70">
      <t>トウロク</t>
    </rPh>
    <rPh sb="70" eb="73">
      <t>センシュスウ</t>
    </rPh>
    <rPh sb="73" eb="75">
      <t>イカ</t>
    </rPh>
    <rPh sb="81" eb="83">
      <t>トウロク</t>
    </rPh>
    <rPh sb="85" eb="86">
      <t>スウ</t>
    </rPh>
    <rPh sb="147" eb="149">
      <t>カノウ</t>
    </rPh>
    <rPh sb="155" eb="157">
      <t>モウシコミ</t>
    </rPh>
    <rPh sb="157" eb="160">
      <t>シメキリビ</t>
    </rPh>
    <rPh sb="160" eb="162">
      <t>イコウ</t>
    </rPh>
    <phoneticPr fontId="1"/>
  </si>
  <si>
    <t>シングルスアドバイザー</t>
    <phoneticPr fontId="1"/>
  </si>
  <si>
    <t>ダブルスアドバイザー</t>
    <phoneticPr fontId="1"/>
  </si>
  <si>
    <t>卓球大会申込書</t>
    <rPh sb="0" eb="2">
      <t>タッキュウ</t>
    </rPh>
    <rPh sb="2" eb="4">
      <t>タイカイ</t>
    </rPh>
    <phoneticPr fontId="1"/>
  </si>
  <si>
    <t>学校名略称</t>
    <rPh sb="0" eb="3">
      <t>ガッコウメイ</t>
    </rPh>
    <rPh sb="3" eb="5">
      <t>リャクショウ</t>
    </rPh>
    <phoneticPr fontId="1"/>
  </si>
  <si>
    <t>Ｓアドバイザー11</t>
  </si>
  <si>
    <t>Ｓアドバイザー12</t>
  </si>
  <si>
    <t>Ｓアドバイザー13</t>
  </si>
  <si>
    <t>Ｓアドバイザー14</t>
  </si>
  <si>
    <t>Ｓアドバイザー15</t>
  </si>
  <si>
    <t>Ｓアドバイザー16</t>
  </si>
  <si>
    <t>Ｓアドバイザー17</t>
  </si>
  <si>
    <t>Ｓアドバイザー18</t>
  </si>
  <si>
    <t>Ｓアドバイザー19</t>
  </si>
  <si>
    <t>Ｓアドバイザー20</t>
  </si>
  <si>
    <t>Ｗアドバイザー9</t>
  </si>
  <si>
    <t>Ｗアドバイザー10</t>
  </si>
  <si>
    <t>Ｗアドバイザー11</t>
  </si>
  <si>
    <t>Ｗアドバイザー12</t>
  </si>
  <si>
    <t>Ｗアドバイザー13</t>
  </si>
  <si>
    <t>Ｗアドバイザー14</t>
  </si>
  <si>
    <t>Ｗアドバイザー15</t>
  </si>
  <si>
    <t>Ｗアドバイザー16</t>
  </si>
  <si>
    <t>共通</t>
    <rPh sb="0" eb="2">
      <t>キョウツウ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</si>
</sst>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令和 &quot;0&quot; 年度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0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0"/>
      <name val="游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5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11" borderId="1" xfId="0" applyFont="1" applyFill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8" fillId="10" borderId="1" xfId="0" applyFont="1" applyFill="1" applyBorder="1">
      <alignment vertical="center"/>
    </xf>
    <xf numFmtId="0" fontId="3" fillId="3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5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center" shrinkToFit="1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11" fillId="0" borderId="10" xfId="0" applyFont="1" applyBorder="1">
      <alignment vertical="center"/>
    </xf>
    <xf numFmtId="0" fontId="11" fillId="0" borderId="8" xfId="0" applyFont="1" applyBorder="1">
      <alignment vertical="center"/>
    </xf>
    <xf numFmtId="0" fontId="7" fillId="8" borderId="1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23" xfId="0" applyFont="1" applyBorder="1">
      <alignment vertical="center"/>
    </xf>
    <xf numFmtId="0" fontId="5" fillId="0" borderId="8" xfId="0" applyFont="1" applyBorder="1" applyAlignment="1">
      <alignment vertical="top" wrapText="1"/>
    </xf>
    <xf numFmtId="0" fontId="2" fillId="0" borderId="35" xfId="0" applyFont="1" applyBorder="1">
      <alignment vertical="center"/>
    </xf>
    <xf numFmtId="0" fontId="14" fillId="0" borderId="8" xfId="0" applyFont="1" applyBorder="1">
      <alignment vertical="center"/>
    </xf>
    <xf numFmtId="0" fontId="14" fillId="0" borderId="0" xfId="0" applyFont="1">
      <alignment vertical="center"/>
    </xf>
    <xf numFmtId="0" fontId="8" fillId="13" borderId="1" xfId="0" applyFont="1" applyFill="1" applyBorder="1">
      <alignment vertical="center"/>
    </xf>
    <xf numFmtId="0" fontId="5" fillId="0" borderId="0" xfId="0" applyFont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176" fontId="13" fillId="0" borderId="29" xfId="0" applyNumberFormat="1" applyFont="1" applyBorder="1" applyAlignment="1" applyProtection="1">
      <alignment horizontal="center" vertical="center"/>
      <protection locked="0"/>
    </xf>
    <xf numFmtId="176" fontId="13" fillId="0" borderId="32" xfId="0" applyNumberFormat="1" applyFont="1" applyBorder="1" applyAlignment="1" applyProtection="1">
      <alignment horizontal="center" vertical="center"/>
      <protection locked="0"/>
    </xf>
    <xf numFmtId="0" fontId="7" fillId="8" borderId="2" xfId="0" applyFont="1" applyFill="1" applyBorder="1" applyAlignment="1">
      <alignment horizontal="center" vertical="center" shrinkToFit="1"/>
    </xf>
    <xf numFmtId="0" fontId="7" fillId="8" borderId="4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6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>
      <alignment horizontal="center" vertical="center" shrinkToFit="1"/>
    </xf>
    <xf numFmtId="0" fontId="3" fillId="4" borderId="17" xfId="0" applyFont="1" applyFill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15" xfId="0" applyFont="1" applyBorder="1" applyAlignment="1" applyProtection="1">
      <alignment horizontal="right" vertical="center"/>
      <protection locked="0"/>
    </xf>
    <xf numFmtId="0" fontId="2" fillId="0" borderId="26" xfId="0" applyFont="1" applyBorder="1" applyAlignment="1" applyProtection="1">
      <alignment horizontal="right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7" fillId="7" borderId="2" xfId="0" applyFont="1" applyFill="1" applyBorder="1" applyAlignment="1">
      <alignment horizontal="center" vertical="center" shrinkToFit="1"/>
    </xf>
    <xf numFmtId="0" fontId="7" fillId="7" borderId="3" xfId="0" applyFont="1" applyFill="1" applyBorder="1" applyAlignment="1">
      <alignment horizontal="center" vertical="center" shrinkToFit="1"/>
    </xf>
    <xf numFmtId="0" fontId="7" fillId="7" borderId="4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13" fillId="0" borderId="29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center" vertical="center" shrinkToFit="1"/>
    </xf>
    <xf numFmtId="0" fontId="13" fillId="0" borderId="29" xfId="0" applyFont="1" applyBorder="1" applyAlignment="1" applyProtection="1">
      <alignment horizontal="center" vertical="center"/>
      <protection locked="0"/>
    </xf>
    <xf numFmtId="0" fontId="13" fillId="0" borderId="32" xfId="0" applyFont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>
      <alignment horizontal="center" vertical="center" shrinkToFit="1"/>
    </xf>
    <xf numFmtId="0" fontId="3" fillId="5" borderId="2" xfId="0" applyFont="1" applyFill="1" applyBorder="1" applyAlignment="1">
      <alignment horizontal="center" vertical="center" shrinkToFit="1"/>
    </xf>
    <xf numFmtId="0" fontId="3" fillId="5" borderId="4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wrapText="1" shrinkToFit="1"/>
    </xf>
    <xf numFmtId="0" fontId="3" fillId="5" borderId="7" xfId="0" applyFont="1" applyFill="1" applyBorder="1" applyAlignment="1">
      <alignment horizontal="center" vertical="center" shrinkToFit="1"/>
    </xf>
    <xf numFmtId="0" fontId="7" fillId="9" borderId="18" xfId="0" applyFont="1" applyFill="1" applyBorder="1" applyAlignment="1">
      <alignment horizontal="center" vertical="center" shrinkToFit="1"/>
    </xf>
    <xf numFmtId="0" fontId="7" fillId="9" borderId="16" xfId="0" applyFont="1" applyFill="1" applyBorder="1" applyAlignment="1">
      <alignment horizontal="center" vertical="center" shrinkToFit="1"/>
    </xf>
    <xf numFmtId="0" fontId="7" fillId="9" borderId="15" xfId="0" applyFont="1" applyFill="1" applyBorder="1" applyAlignment="1">
      <alignment horizontal="center" vertical="center" shrinkToFit="1"/>
    </xf>
    <xf numFmtId="0" fontId="7" fillId="9" borderId="17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 shrinkToFit="1"/>
      <protection locked="0"/>
    </xf>
    <xf numFmtId="49" fontId="3" fillId="0" borderId="15" xfId="0" applyNumberFormat="1" applyFont="1" applyBorder="1" applyAlignment="1" applyProtection="1">
      <alignment horizontal="center" vertical="center" shrinkToFit="1"/>
      <protection locked="0"/>
    </xf>
    <xf numFmtId="49" fontId="3" fillId="0" borderId="17" xfId="0" applyNumberFormat="1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3" fillId="0" borderId="4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right" vertical="center" shrinkToFit="1"/>
      <protection locked="0"/>
    </xf>
    <xf numFmtId="0" fontId="3" fillId="0" borderId="3" xfId="0" applyFont="1" applyBorder="1" applyAlignment="1" applyProtection="1">
      <alignment horizontal="right" vertical="center" shrinkToFit="1"/>
      <protection locked="0"/>
    </xf>
    <xf numFmtId="0" fontId="7" fillId="8" borderId="1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27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7" fillId="7" borderId="15" xfId="0" applyFont="1" applyFill="1" applyBorder="1" applyAlignment="1">
      <alignment horizontal="center" vertical="center" shrinkToFit="1"/>
    </xf>
    <xf numFmtId="0" fontId="7" fillId="7" borderId="17" xfId="0" applyFont="1" applyFill="1" applyBorder="1" applyAlignment="1">
      <alignment horizontal="center" vertical="center" shrinkToFit="1"/>
    </xf>
    <xf numFmtId="0" fontId="7" fillId="7" borderId="18" xfId="0" applyFont="1" applyFill="1" applyBorder="1" applyAlignment="1">
      <alignment horizontal="center" vertical="center" shrinkToFit="1"/>
    </xf>
    <xf numFmtId="0" fontId="7" fillId="7" borderId="16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5" borderId="27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wrapText="1" shrinkToFit="1"/>
    </xf>
    <xf numFmtId="0" fontId="7" fillId="6" borderId="1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wrapText="1" shrinkToFit="1"/>
    </xf>
    <xf numFmtId="0" fontId="3" fillId="3" borderId="3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7" fillId="6" borderId="17" xfId="0" applyFont="1" applyFill="1" applyBorder="1" applyAlignment="1">
      <alignment horizontal="center" vertical="center" shrinkToFit="1"/>
    </xf>
    <xf numFmtId="0" fontId="7" fillId="6" borderId="18" xfId="0" applyFont="1" applyFill="1" applyBorder="1" applyAlignment="1">
      <alignment horizontal="center" vertical="center" shrinkToFit="1"/>
    </xf>
    <xf numFmtId="0" fontId="7" fillId="6" borderId="16" xfId="0" applyFont="1" applyFill="1" applyBorder="1" applyAlignment="1">
      <alignment horizontal="center" vertical="center" shrinkToFit="1"/>
    </xf>
    <xf numFmtId="0" fontId="6" fillId="0" borderId="20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22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 applyProtection="1">
      <alignment horizontal="center" vertical="center"/>
      <protection locked="0"/>
    </xf>
    <xf numFmtId="0" fontId="10" fillId="12" borderId="11" xfId="0" applyFont="1" applyFill="1" applyBorder="1" applyAlignment="1">
      <alignment horizontal="center" vertical="center"/>
    </xf>
    <xf numFmtId="0" fontId="10" fillId="12" borderId="12" xfId="0" applyFont="1" applyFill="1" applyBorder="1" applyAlignment="1">
      <alignment horizontal="center" vertical="center"/>
    </xf>
    <xf numFmtId="0" fontId="10" fillId="12" borderId="13" xfId="0" applyFont="1" applyFill="1" applyBorder="1" applyAlignment="1">
      <alignment horizontal="center" vertical="center"/>
    </xf>
    <xf numFmtId="0" fontId="10" fillId="12" borderId="14" xfId="0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5D5"/>
      <color rgb="FFFFBDBD"/>
      <color rgb="FFFF6969"/>
      <color rgb="FFFF8F8F"/>
      <color rgb="FFFF85C2"/>
      <color rgb="FFFFD9EC"/>
      <color rgb="FFFFB7B7"/>
      <color rgb="FFFF6DFF"/>
      <color rgb="FFFFD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434691</xdr:colOff>
      <xdr:row>19</xdr:row>
      <xdr:rowOff>55443</xdr:rowOff>
    </xdr:from>
    <xdr:to>
      <xdr:col>45</xdr:col>
      <xdr:colOff>163286</xdr:colOff>
      <xdr:row>59</xdr:row>
      <xdr:rowOff>76538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DB7B825F-EC75-7382-1CE6-25CF689DA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5400000">
          <a:off x="16678244" y="1759711"/>
          <a:ext cx="7096810" cy="10410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670559</xdr:colOff>
      <xdr:row>0</xdr:row>
      <xdr:rowOff>152400</xdr:rowOff>
    </xdr:from>
    <xdr:to>
      <xdr:col>7</xdr:col>
      <xdr:colOff>594360</xdr:colOff>
      <xdr:row>4</xdr:row>
      <xdr:rowOff>91438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239541D5-6997-4802-82FD-43FFBEEC6426}"/>
            </a:ext>
          </a:extLst>
        </xdr:cNvPr>
        <xdr:cNvGrpSpPr/>
      </xdr:nvGrpSpPr>
      <xdr:grpSpPr>
        <a:xfrm>
          <a:off x="1350916" y="152400"/>
          <a:ext cx="2563587" cy="646609"/>
          <a:chOff x="-2197593" y="77736"/>
          <a:chExt cx="2565978" cy="206242"/>
        </a:xfrm>
      </xdr:grpSpPr>
      <xdr:cxnSp macro="">
        <xdr:nvCxnSpPr>
          <xdr:cNvPr id="27" name="直線矢印コネクタ 26">
            <a:extLst>
              <a:ext uri="{FF2B5EF4-FFF2-40B4-BE49-F238E27FC236}">
                <a16:creationId xmlns:a16="http://schemas.microsoft.com/office/drawing/2014/main" id="{B2DD3F21-8FC3-4433-9891-DA0757CCBE4F}"/>
              </a:ext>
            </a:extLst>
          </xdr:cNvPr>
          <xdr:cNvCxnSpPr/>
        </xdr:nvCxnSpPr>
        <xdr:spPr>
          <a:xfrm>
            <a:off x="-225521" y="173491"/>
            <a:ext cx="593906" cy="11048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吹き出し: 四角形 29">
            <a:extLst>
              <a:ext uri="{FF2B5EF4-FFF2-40B4-BE49-F238E27FC236}">
                <a16:creationId xmlns:a16="http://schemas.microsoft.com/office/drawing/2014/main" id="{FE5D738E-11BA-4048-BC67-C07B396E85C2}"/>
              </a:ext>
            </a:extLst>
          </xdr:cNvPr>
          <xdr:cNvSpPr/>
        </xdr:nvSpPr>
        <xdr:spPr>
          <a:xfrm>
            <a:off x="-2197593" y="77736"/>
            <a:ext cx="2171353" cy="196421"/>
          </a:xfrm>
          <a:prstGeom prst="wedgeRectCallout">
            <a:avLst>
              <a:gd name="adj1" fmla="val -20999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年度を数字のみで入力。</a:t>
            </a:r>
          </a:p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例：令和６年度⇒「</a:t>
            </a:r>
            <a:r>
              <a:rPr kumimoji="1" lang="en-US" altLang="ja-JP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6</a:t>
            </a:r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」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r>
              <a:rPr lang="ja-JP" altLang="en-US" sz="1100" b="0" i="0" u="none" strike="noStrike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　</a:t>
            </a:r>
            <a:r>
              <a:rPr lang="ja-JP" altLang="en-US" sz="1400"/>
              <a:t> </a:t>
            </a:r>
            <a:endPara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 editAs="oneCell">
    <xdr:from>
      <xdr:col>46</xdr:col>
      <xdr:colOff>244929</xdr:colOff>
      <xdr:row>34</xdr:row>
      <xdr:rowOff>107768</xdr:rowOff>
    </xdr:from>
    <xdr:to>
      <xdr:col>54</xdr:col>
      <xdr:colOff>237129</xdr:colOff>
      <xdr:row>83</xdr:row>
      <xdr:rowOff>166823</xdr:rowOff>
    </xdr:to>
    <xdr:pic>
      <xdr:nvPicPr>
        <xdr:cNvPr id="45" name="図 44">
          <a:extLst>
            <a:ext uri="{FF2B5EF4-FFF2-40B4-BE49-F238E27FC236}">
              <a16:creationId xmlns:a16="http://schemas.microsoft.com/office/drawing/2014/main" id="{B2ADEF77-4206-4E22-B4EF-3059803F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93750" y="6122125"/>
          <a:ext cx="5435058" cy="8736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43</xdr:col>
      <xdr:colOff>166007</xdr:colOff>
      <xdr:row>29</xdr:row>
      <xdr:rowOff>48441</xdr:rowOff>
    </xdr:from>
    <xdr:to>
      <xdr:col>45</xdr:col>
      <xdr:colOff>587285</xdr:colOff>
      <xdr:row>34</xdr:row>
      <xdr:rowOff>31568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8CE8E097-A2BA-4D4E-AFCA-268003F60CCF}"/>
            </a:ext>
          </a:extLst>
        </xdr:cNvPr>
        <xdr:cNvGrpSpPr/>
      </xdr:nvGrpSpPr>
      <xdr:grpSpPr>
        <a:xfrm>
          <a:off x="24073757" y="5178334"/>
          <a:ext cx="1781992" cy="867591"/>
          <a:chOff x="10561320" y="1841612"/>
          <a:chExt cx="1798320" cy="784860"/>
        </a:xfrm>
      </xdr:grpSpPr>
      <xdr:cxnSp macro="">
        <xdr:nvCxnSpPr>
          <xdr:cNvPr id="21" name="直線矢印コネクタ 20">
            <a:extLst>
              <a:ext uri="{FF2B5EF4-FFF2-40B4-BE49-F238E27FC236}">
                <a16:creationId xmlns:a16="http://schemas.microsoft.com/office/drawing/2014/main" id="{B54A2F47-E592-48BC-952B-29345012FC82}"/>
              </a:ext>
            </a:extLst>
          </xdr:cNvPr>
          <xdr:cNvCxnSpPr/>
        </xdr:nvCxnSpPr>
        <xdr:spPr>
          <a:xfrm flipH="1">
            <a:off x="10561320" y="2316480"/>
            <a:ext cx="36576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直線矢印コネクタ 24">
            <a:extLst>
              <a:ext uri="{FF2B5EF4-FFF2-40B4-BE49-F238E27FC236}">
                <a16:creationId xmlns:a16="http://schemas.microsoft.com/office/drawing/2014/main" id="{1DB1F506-5528-4315-9712-8006D09A07DC}"/>
              </a:ext>
            </a:extLst>
          </xdr:cNvPr>
          <xdr:cNvCxnSpPr/>
        </xdr:nvCxnSpPr>
        <xdr:spPr>
          <a:xfrm flipH="1">
            <a:off x="10561320" y="2447840"/>
            <a:ext cx="358140" cy="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吹き出し: 四角形 10">
            <a:extLst>
              <a:ext uri="{FF2B5EF4-FFF2-40B4-BE49-F238E27FC236}">
                <a16:creationId xmlns:a16="http://schemas.microsoft.com/office/drawing/2014/main" id="{14C4B8DF-48F7-4357-B928-6EFF8E7EA1BC}"/>
              </a:ext>
            </a:extLst>
          </xdr:cNvPr>
          <xdr:cNvSpPr/>
        </xdr:nvSpPr>
        <xdr:spPr>
          <a:xfrm>
            <a:off x="10789920" y="1841612"/>
            <a:ext cx="1569720" cy="784860"/>
          </a:xfrm>
          <a:prstGeom prst="wedgeRectCallout">
            <a:avLst>
              <a:gd name="adj1" fmla="val -4937"/>
              <a:gd name="adj2" fmla="val -24991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ＴＥＬとＦＡＸはハイフンを入力。</a:t>
            </a:r>
          </a:p>
        </xdr:txBody>
      </xdr:sp>
    </xdr:grpSp>
    <xdr:clientData/>
  </xdr:twoCellAnchor>
  <xdr:twoCellAnchor>
    <xdr:from>
      <xdr:col>50</xdr:col>
      <xdr:colOff>648789</xdr:colOff>
      <xdr:row>64</xdr:row>
      <xdr:rowOff>29935</xdr:rowOff>
    </xdr:from>
    <xdr:to>
      <xdr:col>56</xdr:col>
      <xdr:colOff>534489</xdr:colOff>
      <xdr:row>67</xdr:row>
      <xdr:rowOff>77288</xdr:rowOff>
    </xdr:to>
    <xdr:grpSp>
      <xdr:nvGrpSpPr>
        <xdr:cNvPr id="46" name="グループ化 45">
          <a:extLst>
            <a:ext uri="{FF2B5EF4-FFF2-40B4-BE49-F238E27FC236}">
              <a16:creationId xmlns:a16="http://schemas.microsoft.com/office/drawing/2014/main" id="{E004386D-1196-4815-837A-656506AE3397}"/>
            </a:ext>
          </a:extLst>
        </xdr:cNvPr>
        <xdr:cNvGrpSpPr/>
      </xdr:nvGrpSpPr>
      <xdr:grpSpPr>
        <a:xfrm>
          <a:off x="29319039" y="11351078"/>
          <a:ext cx="3967843" cy="578031"/>
          <a:chOff x="9479280" y="2865119"/>
          <a:chExt cx="4000500" cy="689427"/>
        </a:xfrm>
      </xdr:grpSpPr>
      <xdr:cxnSp macro="">
        <xdr:nvCxnSpPr>
          <xdr:cNvPr id="47" name="直線矢印コネクタ 46">
            <a:extLst>
              <a:ext uri="{FF2B5EF4-FFF2-40B4-BE49-F238E27FC236}">
                <a16:creationId xmlns:a16="http://schemas.microsoft.com/office/drawing/2014/main" id="{037416EA-A162-4163-9714-1589ED72AB60}"/>
              </a:ext>
            </a:extLst>
          </xdr:cNvPr>
          <xdr:cNvCxnSpPr/>
        </xdr:nvCxnSpPr>
        <xdr:spPr>
          <a:xfrm flipH="1" flipV="1">
            <a:off x="9479280" y="3002280"/>
            <a:ext cx="2522220" cy="991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8" name="直線矢印コネクタ 47">
            <a:extLst>
              <a:ext uri="{FF2B5EF4-FFF2-40B4-BE49-F238E27FC236}">
                <a16:creationId xmlns:a16="http://schemas.microsoft.com/office/drawing/2014/main" id="{8B8C9A68-AE6E-4EC9-A423-F51ECF3812D7}"/>
              </a:ext>
            </a:extLst>
          </xdr:cNvPr>
          <xdr:cNvCxnSpPr/>
        </xdr:nvCxnSpPr>
        <xdr:spPr>
          <a:xfrm flipH="1" flipV="1">
            <a:off x="11437620" y="3230881"/>
            <a:ext cx="723900" cy="1933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9" name="吹き出し: 四角形 48">
            <a:extLst>
              <a:ext uri="{FF2B5EF4-FFF2-40B4-BE49-F238E27FC236}">
                <a16:creationId xmlns:a16="http://schemas.microsoft.com/office/drawing/2014/main" id="{89474951-F9EF-456F-AFFE-B0174DF82FF3}"/>
              </a:ext>
            </a:extLst>
          </xdr:cNvPr>
          <xdr:cNvSpPr/>
        </xdr:nvSpPr>
        <xdr:spPr>
          <a:xfrm>
            <a:off x="11894820" y="2865119"/>
            <a:ext cx="1584960" cy="689427"/>
          </a:xfrm>
          <a:prstGeom prst="wedgeRectCallout">
            <a:avLst>
              <a:gd name="adj1" fmla="val -16336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プルダウンから選択。</a:t>
            </a:r>
          </a:p>
        </xdr:txBody>
      </xdr:sp>
    </xdr:grpSp>
    <xdr:clientData/>
  </xdr:twoCellAnchor>
  <xdr:twoCellAnchor>
    <xdr:from>
      <xdr:col>41</xdr:col>
      <xdr:colOff>479519</xdr:colOff>
      <xdr:row>36</xdr:row>
      <xdr:rowOff>111034</xdr:rowOff>
    </xdr:from>
    <xdr:to>
      <xdr:col>43</xdr:col>
      <xdr:colOff>598718</xdr:colOff>
      <xdr:row>40</xdr:row>
      <xdr:rowOff>141515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77A81E1-4407-4163-83C0-FBB0AE694E8A}"/>
            </a:ext>
          </a:extLst>
        </xdr:cNvPr>
        <xdr:cNvGrpSpPr/>
      </xdr:nvGrpSpPr>
      <xdr:grpSpPr>
        <a:xfrm>
          <a:off x="23026555" y="6479177"/>
          <a:ext cx="1479913" cy="738052"/>
          <a:chOff x="11719560" y="2672078"/>
          <a:chExt cx="1493769" cy="882468"/>
        </a:xfrm>
      </xdr:grpSpPr>
      <xdr:cxnSp macro="">
        <xdr:nvCxnSpPr>
          <xdr:cNvPr id="52" name="直線矢印コネクタ 51">
            <a:extLst>
              <a:ext uri="{FF2B5EF4-FFF2-40B4-BE49-F238E27FC236}">
                <a16:creationId xmlns:a16="http://schemas.microsoft.com/office/drawing/2014/main" id="{48AA2390-FFD7-4303-B80D-7DCF73853C30}"/>
              </a:ext>
            </a:extLst>
          </xdr:cNvPr>
          <xdr:cNvCxnSpPr/>
        </xdr:nvCxnSpPr>
        <xdr:spPr>
          <a:xfrm flipH="1" flipV="1">
            <a:off x="11719560" y="2672078"/>
            <a:ext cx="441960" cy="560736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3" name="吹き出し: 四角形 52">
            <a:extLst>
              <a:ext uri="{FF2B5EF4-FFF2-40B4-BE49-F238E27FC236}">
                <a16:creationId xmlns:a16="http://schemas.microsoft.com/office/drawing/2014/main" id="{8E1E4D48-64DC-4E09-A495-2CFD974DB63B}"/>
              </a:ext>
            </a:extLst>
          </xdr:cNvPr>
          <xdr:cNvSpPr/>
        </xdr:nvSpPr>
        <xdr:spPr>
          <a:xfrm>
            <a:off x="11894820" y="2865119"/>
            <a:ext cx="1318509" cy="689427"/>
          </a:xfrm>
          <a:prstGeom prst="wedgeRectCallout">
            <a:avLst>
              <a:gd name="adj1" fmla="val -16336"/>
              <a:gd name="adj2" fmla="val -5574"/>
            </a:avLst>
          </a:prstGeom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外部指導者は年齢を入力。</a:t>
            </a:r>
          </a:p>
        </xdr:txBody>
      </xdr:sp>
    </xdr:grpSp>
    <xdr:clientData/>
  </xdr:twoCellAnchor>
  <xdr:twoCellAnchor>
    <xdr:from>
      <xdr:col>0</xdr:col>
      <xdr:colOff>160020</xdr:colOff>
      <xdr:row>5</xdr:row>
      <xdr:rowOff>38100</xdr:rowOff>
    </xdr:from>
    <xdr:to>
      <xdr:col>2</xdr:col>
      <xdr:colOff>487680</xdr:colOff>
      <xdr:row>16</xdr:row>
      <xdr:rowOff>7620</xdr:rowOff>
    </xdr:to>
    <xdr:sp macro="" textlink="">
      <xdr:nvSpPr>
        <xdr:cNvPr id="36" name="四角形: 角を丸くする 35">
          <a:extLst>
            <a:ext uri="{FF2B5EF4-FFF2-40B4-BE49-F238E27FC236}">
              <a16:creationId xmlns:a16="http://schemas.microsoft.com/office/drawing/2014/main" id="{ABA2C9A3-4F7A-498B-AD8B-97CF24AF89C7}"/>
            </a:ext>
          </a:extLst>
        </xdr:cNvPr>
        <xdr:cNvSpPr/>
      </xdr:nvSpPr>
      <xdr:spPr>
        <a:xfrm>
          <a:off x="160020" y="914400"/>
          <a:ext cx="1699260" cy="1897380"/>
        </a:xfrm>
        <a:prstGeom prst="roundRect">
          <a:avLst>
            <a:gd name="adj" fmla="val 7317"/>
          </a:avLst>
        </a:prstGeom>
        <a:solidFill>
          <a:srgbClr val="FFFF00"/>
        </a:solidFill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rtlCol="0" anchor="ctr" anchorCtr="0"/>
        <a:lstStyle/>
        <a:p>
          <a:pPr algn="l"/>
          <a:r>
            <a:rPr kumimoji="1" lang="ja-JP" altLang="en-US" sz="1400" b="1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ドラッグ・アンド・ドロップはしないでください。</a:t>
          </a:r>
          <a:endParaRPr kumimoji="1" lang="en-US" altLang="ja-JP" sz="1400" b="1">
            <a:solidFill>
              <a:srgbClr val="00206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400" b="1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</a:t>
          </a:r>
          <a:r>
            <a:rPr kumimoji="1" lang="ja-JP" altLang="en-US" sz="1400" b="1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計算式が壊れてしまいます！</a:t>
          </a:r>
          <a:r>
            <a:rPr kumimoji="1" lang="en-US" altLang="ja-JP" sz="1400" b="1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)</a:t>
          </a:r>
        </a:p>
        <a:p>
          <a:pPr algn="l"/>
          <a:r>
            <a:rPr kumimoji="1" lang="ja-JP" altLang="en-US" sz="1400" b="1">
              <a:solidFill>
                <a:srgbClr val="00206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コピーアンドペーストは可能です。</a:t>
          </a:r>
          <a:endParaRPr kumimoji="1" lang="en-US" altLang="ja-JP" sz="1400" b="1">
            <a:solidFill>
              <a:srgbClr val="00206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13</xdr:col>
      <xdr:colOff>510541</xdr:colOff>
      <xdr:row>1</xdr:row>
      <xdr:rowOff>7620</xdr:rowOff>
    </xdr:from>
    <xdr:to>
      <xdr:col>21</xdr:col>
      <xdr:colOff>464820</xdr:colOff>
      <xdr:row>4</xdr:row>
      <xdr:rowOff>121920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7EA898AA-C637-5D35-42E5-5F00753E0F77}"/>
            </a:ext>
          </a:extLst>
        </xdr:cNvPr>
        <xdr:cNvGrpSpPr/>
      </xdr:nvGrpSpPr>
      <xdr:grpSpPr>
        <a:xfrm>
          <a:off x="7001148" y="184513"/>
          <a:ext cx="4621529" cy="644978"/>
          <a:chOff x="6979921" y="182880"/>
          <a:chExt cx="4556759" cy="640080"/>
        </a:xfrm>
      </xdr:grpSpPr>
      <xdr:grpSp>
        <xdr:nvGrpSpPr>
          <xdr:cNvPr id="31" name="グループ化 30">
            <a:extLst>
              <a:ext uri="{FF2B5EF4-FFF2-40B4-BE49-F238E27FC236}">
                <a16:creationId xmlns:a16="http://schemas.microsoft.com/office/drawing/2014/main" id="{B80ABC38-2E42-4C3B-9DAB-33FE8A35076F}"/>
              </a:ext>
            </a:extLst>
          </xdr:cNvPr>
          <xdr:cNvGrpSpPr/>
        </xdr:nvGrpSpPr>
        <xdr:grpSpPr>
          <a:xfrm>
            <a:off x="6979921" y="182880"/>
            <a:ext cx="4229097" cy="624841"/>
            <a:chOff x="-2322637" y="133431"/>
            <a:chExt cx="2500796" cy="305820"/>
          </a:xfrm>
        </xdr:grpSpPr>
        <xdr:cxnSp macro="">
          <xdr:nvCxnSpPr>
            <xdr:cNvPr id="33" name="直線矢印コネクタ 32">
              <a:extLst>
                <a:ext uri="{FF2B5EF4-FFF2-40B4-BE49-F238E27FC236}">
                  <a16:creationId xmlns:a16="http://schemas.microsoft.com/office/drawing/2014/main" id="{0FDAC979-23DC-4A63-9BD0-721C0A386F88}"/>
                </a:ext>
              </a:extLst>
            </xdr:cNvPr>
            <xdr:cNvCxnSpPr/>
          </xdr:nvCxnSpPr>
          <xdr:spPr>
            <a:xfrm flipH="1">
              <a:off x="-2322637" y="301258"/>
              <a:ext cx="714817" cy="137993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41" name="吹き出し: 四角形 40">
              <a:extLst>
                <a:ext uri="{FF2B5EF4-FFF2-40B4-BE49-F238E27FC236}">
                  <a16:creationId xmlns:a16="http://schemas.microsoft.com/office/drawing/2014/main" id="{ACD3D642-75AC-427E-AAED-6479AEC841E1}"/>
                </a:ext>
              </a:extLst>
            </xdr:cNvPr>
            <xdr:cNvSpPr/>
          </xdr:nvSpPr>
          <xdr:spPr>
            <a:xfrm>
              <a:off x="-2001161" y="133431"/>
              <a:ext cx="2179320" cy="298361"/>
            </a:xfrm>
            <a:prstGeom prst="wedgeRectCallout">
              <a:avLst>
                <a:gd name="adj1" fmla="val -20999"/>
                <a:gd name="adj2" fmla="val -5574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ctr"/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大会名・地区名はプルダウンから選択。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r>
                <a:rPr lang="ja-JP" altLang="en-US" sz="1100" b="0" i="0" u="none" strike="noStrike">
                  <a:solidFill>
                    <a:schemeClr val="lt1"/>
                  </a:solidFill>
                  <a:effectLst/>
                  <a:latin typeface="+mn-lt"/>
                  <a:ea typeface="+mn-ea"/>
                  <a:cs typeface="+mn-cs"/>
                </a:rPr>
                <a:t>　</a:t>
              </a:r>
              <a:r>
                <a:rPr lang="ja-JP" altLang="en-US" sz="1400"/>
                <a:t> </a:t>
              </a:r>
              <a:endParaRPr kumimoji="1" lang="ja-JP" altLang="en-US" sz="1400">
                <a:latin typeface="ＭＳ ゴシック" panose="020B0609070205080204" pitchFamily="49" charset="-128"/>
                <a:ea typeface="ＭＳ ゴシック" panose="020B0609070205080204" pitchFamily="49" charset="-128"/>
              </a:endParaRPr>
            </a:p>
          </xdr:txBody>
        </xdr:sp>
      </xdr:grpSp>
      <xdr:cxnSp macro="">
        <xdr:nvCxnSpPr>
          <xdr:cNvPr id="2" name="直線矢印コネクタ 1">
            <a:extLst>
              <a:ext uri="{FF2B5EF4-FFF2-40B4-BE49-F238E27FC236}">
                <a16:creationId xmlns:a16="http://schemas.microsoft.com/office/drawing/2014/main" id="{04E6D92A-5872-46E3-84F7-63419D905AE2}"/>
              </a:ext>
            </a:extLst>
          </xdr:cNvPr>
          <xdr:cNvCxnSpPr/>
        </xdr:nvCxnSpPr>
        <xdr:spPr>
          <a:xfrm>
            <a:off x="11079480" y="586740"/>
            <a:ext cx="457200" cy="236220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34</xdr:col>
      <xdr:colOff>503466</xdr:colOff>
      <xdr:row>34</xdr:row>
      <xdr:rowOff>136073</xdr:rowOff>
    </xdr:from>
    <xdr:to>
      <xdr:col>40</xdr:col>
      <xdr:colOff>585107</xdr:colOff>
      <xdr:row>40</xdr:row>
      <xdr:rowOff>173628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62BD9C80-ECE9-3577-3201-7DDBE53C6BE6}"/>
            </a:ext>
          </a:extLst>
        </xdr:cNvPr>
        <xdr:cNvGrpSpPr/>
      </xdr:nvGrpSpPr>
      <xdr:grpSpPr>
        <a:xfrm>
          <a:off x="18288002" y="6150430"/>
          <a:ext cx="4163784" cy="1098912"/>
          <a:chOff x="18288002" y="6150430"/>
          <a:chExt cx="4163784" cy="1098912"/>
        </a:xfrm>
      </xdr:grpSpPr>
      <xdr:cxnSp macro="">
        <xdr:nvCxnSpPr>
          <xdr:cNvPr id="15" name="直線矢印コネクタ 14">
            <a:extLst>
              <a:ext uri="{FF2B5EF4-FFF2-40B4-BE49-F238E27FC236}">
                <a16:creationId xmlns:a16="http://schemas.microsoft.com/office/drawing/2014/main" id="{0DA617CF-7FA3-466A-A0D5-9BC8DCB74611}"/>
              </a:ext>
            </a:extLst>
          </xdr:cNvPr>
          <xdr:cNvCxnSpPr/>
        </xdr:nvCxnSpPr>
        <xdr:spPr>
          <a:xfrm flipV="1">
            <a:off x="20696465" y="6286500"/>
            <a:ext cx="1755321" cy="87085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34" name="グループ化 33">
            <a:extLst>
              <a:ext uri="{FF2B5EF4-FFF2-40B4-BE49-F238E27FC236}">
                <a16:creationId xmlns:a16="http://schemas.microsoft.com/office/drawing/2014/main" id="{26367530-A66D-4DA2-96F8-398391D0D2A3}"/>
              </a:ext>
            </a:extLst>
          </xdr:cNvPr>
          <xdr:cNvGrpSpPr/>
        </xdr:nvGrpSpPr>
        <xdr:grpSpPr>
          <a:xfrm>
            <a:off x="18288002" y="6150430"/>
            <a:ext cx="2830284" cy="1098912"/>
            <a:chOff x="10849547" y="2044838"/>
            <a:chExt cx="2853578" cy="1314403"/>
          </a:xfrm>
        </xdr:grpSpPr>
        <xdr:cxnSp macro="">
          <xdr:nvCxnSpPr>
            <xdr:cNvPr id="28" name="直線矢印コネクタ 27">
              <a:extLst>
                <a:ext uri="{FF2B5EF4-FFF2-40B4-BE49-F238E27FC236}">
                  <a16:creationId xmlns:a16="http://schemas.microsoft.com/office/drawing/2014/main" id="{78A71FD7-0437-47B7-946C-77ABF06DC0EA}"/>
                </a:ext>
              </a:extLst>
            </xdr:cNvPr>
            <xdr:cNvCxnSpPr/>
          </xdr:nvCxnSpPr>
          <xdr:spPr>
            <a:xfrm flipH="1" flipV="1">
              <a:off x="10849547" y="2044838"/>
              <a:ext cx="1151954" cy="967359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32" name="直線矢印コネクタ 31">
              <a:extLst>
                <a:ext uri="{FF2B5EF4-FFF2-40B4-BE49-F238E27FC236}">
                  <a16:creationId xmlns:a16="http://schemas.microsoft.com/office/drawing/2014/main" id="{3ADC27FB-03F7-410A-9FCF-A3B959F9048D}"/>
                </a:ext>
              </a:extLst>
            </xdr:cNvPr>
            <xdr:cNvCxnSpPr/>
          </xdr:nvCxnSpPr>
          <xdr:spPr>
            <a:xfrm flipV="1">
              <a:off x="13209238" y="2061113"/>
              <a:ext cx="205787" cy="1025353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3" name="吹き出し: 四角形 12">
              <a:extLst>
                <a:ext uri="{FF2B5EF4-FFF2-40B4-BE49-F238E27FC236}">
                  <a16:creationId xmlns:a16="http://schemas.microsoft.com/office/drawing/2014/main" id="{D02513B0-FA64-4142-B9D4-600735532884}"/>
                </a:ext>
              </a:extLst>
            </xdr:cNvPr>
            <xdr:cNvSpPr/>
          </xdr:nvSpPr>
          <xdr:spPr>
            <a:xfrm>
              <a:off x="11798785" y="2923712"/>
              <a:ext cx="1904340" cy="435529"/>
            </a:xfrm>
            <a:prstGeom prst="wedgeRectCallout">
              <a:avLst>
                <a:gd name="adj1" fmla="val -16336"/>
                <a:gd name="adj2" fmla="val -5574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プルダウンから選択。</a:t>
              </a:r>
            </a:p>
          </xdr:txBody>
        </xdr:sp>
      </xdr:grpSp>
    </xdr:grpSp>
    <xdr:clientData/>
  </xdr:twoCellAnchor>
  <xdr:twoCellAnchor>
    <xdr:from>
      <xdr:col>34</xdr:col>
      <xdr:colOff>517071</xdr:colOff>
      <xdr:row>44</xdr:row>
      <xdr:rowOff>136072</xdr:rowOff>
    </xdr:from>
    <xdr:to>
      <xdr:col>40</xdr:col>
      <xdr:colOff>598712</xdr:colOff>
      <xdr:row>50</xdr:row>
      <xdr:rowOff>173627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395F1CAB-A6C7-44A4-8F93-7DB4806B527F}"/>
            </a:ext>
          </a:extLst>
        </xdr:cNvPr>
        <xdr:cNvGrpSpPr/>
      </xdr:nvGrpSpPr>
      <xdr:grpSpPr>
        <a:xfrm>
          <a:off x="18301607" y="7919358"/>
          <a:ext cx="4163784" cy="1098912"/>
          <a:chOff x="18288002" y="6150430"/>
          <a:chExt cx="4163784" cy="1098912"/>
        </a:xfrm>
      </xdr:grpSpPr>
      <xdr:cxnSp macro="">
        <xdr:nvCxnSpPr>
          <xdr:cNvPr id="20" name="直線矢印コネクタ 19">
            <a:extLst>
              <a:ext uri="{FF2B5EF4-FFF2-40B4-BE49-F238E27FC236}">
                <a16:creationId xmlns:a16="http://schemas.microsoft.com/office/drawing/2014/main" id="{A9391BA3-D0E1-7EB4-1180-35D743A85DCE}"/>
              </a:ext>
            </a:extLst>
          </xdr:cNvPr>
          <xdr:cNvCxnSpPr/>
        </xdr:nvCxnSpPr>
        <xdr:spPr>
          <a:xfrm flipV="1">
            <a:off x="20696465" y="6286500"/>
            <a:ext cx="1755321" cy="870857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FF84665D-2CBF-090F-1710-B3EE821A4013}"/>
              </a:ext>
            </a:extLst>
          </xdr:cNvPr>
          <xdr:cNvGrpSpPr/>
        </xdr:nvGrpSpPr>
        <xdr:grpSpPr>
          <a:xfrm>
            <a:off x="18288002" y="6150430"/>
            <a:ext cx="2830284" cy="1098912"/>
            <a:chOff x="10849547" y="2044838"/>
            <a:chExt cx="2853578" cy="1314403"/>
          </a:xfrm>
        </xdr:grpSpPr>
        <xdr:cxnSp macro="">
          <xdr:nvCxnSpPr>
            <xdr:cNvPr id="23" name="直線矢印コネクタ 22">
              <a:extLst>
                <a:ext uri="{FF2B5EF4-FFF2-40B4-BE49-F238E27FC236}">
                  <a16:creationId xmlns:a16="http://schemas.microsoft.com/office/drawing/2014/main" id="{E207AF0F-123F-CFAE-5735-3B21696F5805}"/>
                </a:ext>
              </a:extLst>
            </xdr:cNvPr>
            <xdr:cNvCxnSpPr/>
          </xdr:nvCxnSpPr>
          <xdr:spPr>
            <a:xfrm flipH="1" flipV="1">
              <a:off x="10849547" y="2044838"/>
              <a:ext cx="1151954" cy="967359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26" name="直線矢印コネクタ 25">
              <a:extLst>
                <a:ext uri="{FF2B5EF4-FFF2-40B4-BE49-F238E27FC236}">
                  <a16:creationId xmlns:a16="http://schemas.microsoft.com/office/drawing/2014/main" id="{96155D52-FC25-17E8-DDF9-66DEBD55CA9E}"/>
                </a:ext>
              </a:extLst>
            </xdr:cNvPr>
            <xdr:cNvCxnSpPr/>
          </xdr:nvCxnSpPr>
          <xdr:spPr>
            <a:xfrm flipV="1">
              <a:off x="13209238" y="2061113"/>
              <a:ext cx="205787" cy="1025353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29" name="吹き出し: 四角形 28">
              <a:extLst>
                <a:ext uri="{FF2B5EF4-FFF2-40B4-BE49-F238E27FC236}">
                  <a16:creationId xmlns:a16="http://schemas.microsoft.com/office/drawing/2014/main" id="{3C8B2D1E-89C3-267A-4439-38F7D25EB674}"/>
                </a:ext>
              </a:extLst>
            </xdr:cNvPr>
            <xdr:cNvSpPr/>
          </xdr:nvSpPr>
          <xdr:spPr>
            <a:xfrm>
              <a:off x="11798785" y="2923712"/>
              <a:ext cx="1904340" cy="435529"/>
            </a:xfrm>
            <a:prstGeom prst="wedgeRectCallout">
              <a:avLst>
                <a:gd name="adj1" fmla="val -16336"/>
                <a:gd name="adj2" fmla="val -5574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プルダウンから選択。</a:t>
              </a:r>
            </a:p>
          </xdr:txBody>
        </xdr:sp>
      </xdr:grpSp>
    </xdr:grpSp>
    <xdr:clientData/>
  </xdr:twoCellAnchor>
  <xdr:twoCellAnchor>
    <xdr:from>
      <xdr:col>34</xdr:col>
      <xdr:colOff>503464</xdr:colOff>
      <xdr:row>18</xdr:row>
      <xdr:rowOff>162199</xdr:rowOff>
    </xdr:from>
    <xdr:to>
      <xdr:col>42</xdr:col>
      <xdr:colOff>68034</xdr:colOff>
      <xdr:row>24</xdr:row>
      <xdr:rowOff>37800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8EA73058-00AC-87CF-D85E-1D069859C07E}"/>
            </a:ext>
          </a:extLst>
        </xdr:cNvPr>
        <xdr:cNvGrpSpPr/>
      </xdr:nvGrpSpPr>
      <xdr:grpSpPr>
        <a:xfrm>
          <a:off x="18288000" y="3346270"/>
          <a:ext cx="5007427" cy="936959"/>
          <a:chOff x="18288000" y="3346270"/>
          <a:chExt cx="5007427" cy="936959"/>
        </a:xfrm>
      </xdr:grpSpPr>
      <xdr:cxnSp macro="">
        <xdr:nvCxnSpPr>
          <xdr:cNvPr id="35" name="直線矢印コネクタ 34">
            <a:extLst>
              <a:ext uri="{FF2B5EF4-FFF2-40B4-BE49-F238E27FC236}">
                <a16:creationId xmlns:a16="http://schemas.microsoft.com/office/drawing/2014/main" id="{8EE4FFEE-6640-4D88-81C7-C0975ECFCFB9}"/>
              </a:ext>
            </a:extLst>
          </xdr:cNvPr>
          <xdr:cNvCxnSpPr/>
        </xdr:nvCxnSpPr>
        <xdr:spPr>
          <a:xfrm flipH="1">
            <a:off x="18288000" y="3837214"/>
            <a:ext cx="2884714" cy="446015"/>
          </a:xfrm>
          <a:prstGeom prst="straightConnector1">
            <a:avLst/>
          </a:prstGeom>
          <a:ln w="3810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grpSp>
        <xdr:nvGrpSpPr>
          <xdr:cNvPr id="40" name="グループ化 39">
            <a:extLst>
              <a:ext uri="{FF2B5EF4-FFF2-40B4-BE49-F238E27FC236}">
                <a16:creationId xmlns:a16="http://schemas.microsoft.com/office/drawing/2014/main" id="{845191B2-DAA6-448B-B7F4-892E13208122}"/>
              </a:ext>
            </a:extLst>
          </xdr:cNvPr>
          <xdr:cNvGrpSpPr/>
        </xdr:nvGrpSpPr>
        <xdr:grpSpPr>
          <a:xfrm>
            <a:off x="20998542" y="3346270"/>
            <a:ext cx="2296885" cy="889178"/>
            <a:chOff x="9288780" y="358482"/>
            <a:chExt cx="2314014" cy="609258"/>
          </a:xfrm>
        </xdr:grpSpPr>
        <xdr:cxnSp macro="">
          <xdr:nvCxnSpPr>
            <xdr:cNvPr id="3" name="直線矢印コネクタ 2">
              <a:extLst>
                <a:ext uri="{FF2B5EF4-FFF2-40B4-BE49-F238E27FC236}">
                  <a16:creationId xmlns:a16="http://schemas.microsoft.com/office/drawing/2014/main" id="{593E35E7-EE89-4982-9197-20B6592F7171}"/>
                </a:ext>
              </a:extLst>
            </xdr:cNvPr>
            <xdr:cNvCxnSpPr/>
          </xdr:nvCxnSpPr>
          <xdr:spPr>
            <a:xfrm flipH="1">
              <a:off x="9433560" y="624840"/>
              <a:ext cx="266700" cy="342900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8" name="直線矢印コネクタ 17">
              <a:extLst>
                <a:ext uri="{FF2B5EF4-FFF2-40B4-BE49-F238E27FC236}">
                  <a16:creationId xmlns:a16="http://schemas.microsoft.com/office/drawing/2014/main" id="{0E14507A-2173-40D4-BA80-C236D8C14E13}"/>
                </a:ext>
              </a:extLst>
            </xdr:cNvPr>
            <xdr:cNvCxnSpPr/>
          </xdr:nvCxnSpPr>
          <xdr:spPr>
            <a:xfrm>
              <a:off x="10317480" y="533400"/>
              <a:ext cx="1285314" cy="245385"/>
            </a:xfrm>
            <a:prstGeom prst="straightConnector1">
              <a:avLst/>
            </a:prstGeom>
            <a:ln w="38100">
              <a:tailEnd type="triangle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sp macro="" textlink="">
          <xdr:nvSpPr>
            <xdr:cNvPr id="12" name="吹き出し: 四角形 11">
              <a:extLst>
                <a:ext uri="{FF2B5EF4-FFF2-40B4-BE49-F238E27FC236}">
                  <a16:creationId xmlns:a16="http://schemas.microsoft.com/office/drawing/2014/main" id="{0248364A-B3F1-42D5-BCFE-046CABCE9C49}"/>
                </a:ext>
              </a:extLst>
            </xdr:cNvPr>
            <xdr:cNvSpPr/>
          </xdr:nvSpPr>
          <xdr:spPr>
            <a:xfrm>
              <a:off x="9288780" y="358482"/>
              <a:ext cx="1470660" cy="416295"/>
            </a:xfrm>
            <a:prstGeom prst="wedgeRectCallout">
              <a:avLst>
                <a:gd name="adj1" fmla="val -20999"/>
                <a:gd name="adj2" fmla="val -5574"/>
              </a:avLst>
            </a:prstGeom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ctr"/>
            <a:lstStyle/>
            <a:p>
              <a:pPr algn="l"/>
              <a:r>
                <a:rPr kumimoji="1" lang="ja-JP" altLang="en-US" sz="1400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プルダウンから選択。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8F74A-B3DD-4FF0-8831-8DE6179D6610}">
  <sheetPr>
    <pageSetUpPr fitToPage="1"/>
  </sheetPr>
  <dimension ref="A1:BN96"/>
  <sheetViews>
    <sheetView tabSelected="1" zoomScale="70" zoomScaleNormal="70" workbookViewId="0">
      <selection activeCell="G13" sqref="G13"/>
    </sheetView>
  </sheetViews>
  <sheetFormatPr defaultColWidth="9" defaultRowHeight="13.9" customHeight="1" x14ac:dyDescent="0.4"/>
  <cols>
    <col min="1" max="1" width="9" style="1" customWidth="1"/>
    <col min="2" max="3" width="9" style="1"/>
    <col min="4" max="4" width="0.375" style="1" customWidth="1"/>
    <col min="5" max="5" width="5" style="1" bestFit="1" customWidth="1"/>
    <col min="6" max="6" width="3.25" style="1" bestFit="1" customWidth="1"/>
    <col min="7" max="10" width="8.125" style="1" customWidth="1"/>
    <col min="11" max="11" width="8.75" style="1" customWidth="1"/>
    <col min="12" max="12" width="5" style="1" bestFit="1" customWidth="1"/>
    <col min="13" max="13" width="3.25" style="1" bestFit="1" customWidth="1"/>
    <col min="14" max="17" width="8.125" style="1" customWidth="1"/>
    <col min="18" max="18" width="8.75" style="1" customWidth="1"/>
    <col min="19" max="19" width="3.125" style="1" customWidth="1"/>
    <col min="20" max="21" width="8.125" style="1" customWidth="1"/>
    <col min="22" max="22" width="8.75" style="1" customWidth="1"/>
    <col min="23" max="23" width="3.75" style="1" customWidth="1"/>
    <col min="24" max="24" width="3.125" style="1" customWidth="1"/>
    <col min="25" max="26" width="8.125" style="1" customWidth="1"/>
    <col min="27" max="27" width="8.75" style="1" customWidth="1"/>
    <col min="28" max="28" width="3.75" style="1" customWidth="1"/>
    <col min="29" max="29" width="0.375" style="1" customWidth="1"/>
    <col min="30" max="30" width="6.25" style="4" customWidth="1"/>
    <col min="31" max="37" width="9" style="30"/>
    <col min="38" max="49" width="9" style="4"/>
    <col min="50" max="16384" width="9" style="1"/>
  </cols>
  <sheetData>
    <row r="1" spans="1:60" ht="13.9" customHeight="1" x14ac:dyDescent="0.4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G1" s="29"/>
    </row>
    <row r="2" spans="1:60" ht="13.9" customHeight="1" x14ac:dyDescent="0.4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G2" s="29"/>
    </row>
    <row r="3" spans="1:60" ht="13.9" customHeight="1" x14ac:dyDescent="0.4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G3" s="29"/>
    </row>
    <row r="4" spans="1:60" ht="13.9" customHeight="1" x14ac:dyDescent="0.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G4" s="29"/>
    </row>
    <row r="5" spans="1:60" ht="13.9" customHeight="1" thickBot="1" x14ac:dyDescent="0.45">
      <c r="A5" s="4"/>
      <c r="B5" s="4"/>
      <c r="C5" s="4"/>
      <c r="D5" s="4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4"/>
      <c r="AG5" s="29"/>
    </row>
    <row r="6" spans="1:60" ht="13.9" customHeight="1" thickTop="1" x14ac:dyDescent="0.4">
      <c r="A6" s="4"/>
      <c r="B6" s="4"/>
      <c r="C6" s="4"/>
      <c r="E6" s="153"/>
      <c r="F6" s="154"/>
      <c r="G6" s="154"/>
      <c r="H6" s="43">
        <v>6</v>
      </c>
      <c r="I6" s="43"/>
      <c r="J6" s="151" t="s">
        <v>112</v>
      </c>
      <c r="K6" s="151"/>
      <c r="L6" s="72" t="s">
        <v>114</v>
      </c>
      <c r="M6" s="72"/>
      <c r="N6" s="72"/>
      <c r="O6" s="65" t="s">
        <v>138</v>
      </c>
      <c r="P6" s="65"/>
      <c r="Q6" s="65"/>
      <c r="R6" s="66"/>
      <c r="T6" s="45" t="s">
        <v>4</v>
      </c>
      <c r="U6" s="46"/>
      <c r="W6" s="3"/>
      <c r="X6" s="3"/>
      <c r="Y6" s="3"/>
      <c r="Z6" s="3"/>
      <c r="AB6" s="3"/>
      <c r="AD6" s="33"/>
      <c r="AE6" s="147" t="s">
        <v>87</v>
      </c>
      <c r="AF6" s="148"/>
      <c r="AG6" s="29"/>
    </row>
    <row r="7" spans="1:60" ht="13.9" customHeight="1" thickBot="1" x14ac:dyDescent="0.45">
      <c r="A7" s="4"/>
      <c r="B7" s="4"/>
      <c r="C7" s="4"/>
      <c r="E7" s="155"/>
      <c r="F7" s="156"/>
      <c r="G7" s="156"/>
      <c r="H7" s="44"/>
      <c r="I7" s="44"/>
      <c r="J7" s="152"/>
      <c r="K7" s="152"/>
      <c r="L7" s="73"/>
      <c r="M7" s="73"/>
      <c r="N7" s="73"/>
      <c r="O7" s="67"/>
      <c r="P7" s="67"/>
      <c r="Q7" s="67"/>
      <c r="R7" s="68"/>
      <c r="T7" s="58" t="s">
        <v>5</v>
      </c>
      <c r="U7" s="69"/>
      <c r="V7" s="59"/>
      <c r="W7" s="59"/>
      <c r="X7" s="59"/>
      <c r="Y7" s="59"/>
      <c r="Z7" s="59"/>
      <c r="AA7" s="59"/>
      <c r="AB7" s="59"/>
      <c r="AD7" s="5"/>
      <c r="AE7" s="149"/>
      <c r="AF7" s="150"/>
      <c r="AG7" s="29"/>
    </row>
    <row r="8" spans="1:60" ht="13.9" customHeight="1" thickTop="1" x14ac:dyDescent="0.4">
      <c r="A8" s="4"/>
      <c r="B8" s="4"/>
      <c r="C8" s="4"/>
      <c r="T8" s="57" t="s">
        <v>6</v>
      </c>
      <c r="U8" s="58"/>
      <c r="V8" s="59"/>
      <c r="W8" s="59"/>
      <c r="X8" s="59"/>
      <c r="Y8" s="59"/>
      <c r="Z8" s="59"/>
      <c r="AA8" s="59"/>
      <c r="AB8" s="59"/>
      <c r="AE8" s="135" t="s">
        <v>117</v>
      </c>
      <c r="AF8" s="136"/>
      <c r="AG8" s="136"/>
      <c r="AH8" s="136"/>
      <c r="AI8" s="136"/>
      <c r="AJ8" s="136"/>
      <c r="AK8" s="136"/>
      <c r="AL8" s="136"/>
      <c r="AM8" s="137"/>
    </row>
    <row r="9" spans="1:60" ht="13.9" customHeight="1" x14ac:dyDescent="0.4">
      <c r="A9" s="4"/>
      <c r="B9" s="4"/>
      <c r="C9" s="4"/>
      <c r="E9" s="79" t="s">
        <v>111</v>
      </c>
      <c r="F9" s="80"/>
      <c r="G9" s="74" t="s">
        <v>93</v>
      </c>
      <c r="H9" s="74"/>
      <c r="I9" s="75" t="s">
        <v>94</v>
      </c>
      <c r="J9" s="76"/>
      <c r="K9" s="77" t="s">
        <v>98</v>
      </c>
      <c r="L9" s="79" t="s">
        <v>115</v>
      </c>
      <c r="M9" s="80"/>
      <c r="N9" s="74" t="s">
        <v>0</v>
      </c>
      <c r="O9" s="74"/>
      <c r="P9" s="75" t="s">
        <v>94</v>
      </c>
      <c r="Q9" s="76"/>
      <c r="R9" s="77" t="s">
        <v>98</v>
      </c>
      <c r="T9" s="57" t="s">
        <v>139</v>
      </c>
      <c r="U9" s="58"/>
      <c r="V9" s="59"/>
      <c r="W9" s="59"/>
      <c r="X9" s="59"/>
      <c r="Y9" s="59"/>
      <c r="Z9" s="59"/>
      <c r="AA9" s="59"/>
      <c r="AB9" s="59"/>
      <c r="AC9" s="2"/>
      <c r="AE9" s="138"/>
      <c r="AF9" s="139"/>
      <c r="AG9" s="139"/>
      <c r="AH9" s="139"/>
      <c r="AI9" s="139"/>
      <c r="AJ9" s="139"/>
      <c r="AK9" s="139"/>
      <c r="AL9" s="139"/>
      <c r="AM9" s="140"/>
      <c r="BE9" s="31" t="s">
        <v>4</v>
      </c>
      <c r="BH9" s="3"/>
    </row>
    <row r="10" spans="1:60" ht="13.9" customHeight="1" x14ac:dyDescent="0.4">
      <c r="A10" s="4"/>
      <c r="B10" s="4"/>
      <c r="C10" s="4"/>
      <c r="E10" s="81" t="s">
        <v>99</v>
      </c>
      <c r="F10" s="82"/>
      <c r="G10" s="21" t="s">
        <v>91</v>
      </c>
      <c r="H10" s="22" t="s">
        <v>92</v>
      </c>
      <c r="I10" s="21" t="s">
        <v>91</v>
      </c>
      <c r="J10" s="22" t="s">
        <v>92</v>
      </c>
      <c r="K10" s="78"/>
      <c r="L10" s="81" t="s">
        <v>99</v>
      </c>
      <c r="M10" s="82"/>
      <c r="N10" s="21" t="s">
        <v>91</v>
      </c>
      <c r="O10" s="22" t="s">
        <v>92</v>
      </c>
      <c r="P10" s="21" t="s">
        <v>91</v>
      </c>
      <c r="Q10" s="22" t="s">
        <v>92</v>
      </c>
      <c r="R10" s="78"/>
      <c r="T10" s="70" t="s">
        <v>105</v>
      </c>
      <c r="U10" s="71"/>
      <c r="V10" s="59"/>
      <c r="W10" s="59"/>
      <c r="X10" s="59"/>
      <c r="Y10" s="59"/>
      <c r="Z10" s="59"/>
      <c r="AA10" s="59"/>
      <c r="AB10" s="59"/>
      <c r="AC10" s="2"/>
      <c r="AE10" s="135" t="s">
        <v>116</v>
      </c>
      <c r="AF10" s="136"/>
      <c r="AG10" s="136"/>
      <c r="AH10" s="136"/>
      <c r="AI10" s="136"/>
      <c r="AJ10" s="136"/>
      <c r="AK10" s="136"/>
      <c r="AL10" s="136"/>
      <c r="AM10" s="137"/>
      <c r="BE10" s="27" t="s">
        <v>5</v>
      </c>
      <c r="BF10" s="103"/>
      <c r="BG10" s="104"/>
      <c r="BH10" s="105"/>
    </row>
    <row r="11" spans="1:60" ht="13.9" customHeight="1" x14ac:dyDescent="0.4">
      <c r="A11" s="4"/>
      <c r="B11" s="4"/>
      <c r="C11" s="4"/>
      <c r="E11" s="74" t="s">
        <v>96</v>
      </c>
      <c r="F11" s="74"/>
      <c r="G11" s="23"/>
      <c r="H11" s="24"/>
      <c r="I11" s="23"/>
      <c r="J11" s="24"/>
      <c r="K11" s="12"/>
      <c r="L11" s="74" t="s">
        <v>96</v>
      </c>
      <c r="M11" s="74"/>
      <c r="N11" s="23"/>
      <c r="O11" s="24"/>
      <c r="P11" s="23"/>
      <c r="Q11" s="24"/>
      <c r="R11" s="12"/>
      <c r="T11" s="47" t="s">
        <v>103</v>
      </c>
      <c r="U11" s="48"/>
      <c r="V11" s="53"/>
      <c r="W11" s="54"/>
      <c r="X11" s="54"/>
      <c r="Y11" s="54"/>
      <c r="Z11" s="86" t="s">
        <v>86</v>
      </c>
      <c r="AA11" s="86"/>
      <c r="AB11" s="41"/>
      <c r="AE11" s="138"/>
      <c r="AF11" s="139"/>
      <c r="AG11" s="139"/>
      <c r="AH11" s="139"/>
      <c r="AI11" s="139"/>
      <c r="AJ11" s="139"/>
      <c r="AK11" s="139"/>
      <c r="AL11" s="139"/>
      <c r="AM11" s="140"/>
      <c r="BE11" s="27" t="s">
        <v>6</v>
      </c>
      <c r="BF11" s="103"/>
      <c r="BG11" s="104"/>
      <c r="BH11" s="105"/>
    </row>
    <row r="12" spans="1:60" ht="13.9" customHeight="1" x14ac:dyDescent="0.4">
      <c r="A12" s="4"/>
      <c r="B12" s="4"/>
      <c r="C12" s="4"/>
      <c r="E12" s="74" t="s">
        <v>97</v>
      </c>
      <c r="F12" s="74"/>
      <c r="G12" s="23"/>
      <c r="H12" s="24"/>
      <c r="I12" s="23"/>
      <c r="J12" s="24"/>
      <c r="K12" s="12"/>
      <c r="L12" s="74" t="s">
        <v>3</v>
      </c>
      <c r="M12" s="74"/>
      <c r="N12" s="23"/>
      <c r="O12" s="24"/>
      <c r="P12" s="23"/>
      <c r="Q12" s="24"/>
      <c r="R12" s="12"/>
      <c r="T12" s="49"/>
      <c r="U12" s="50"/>
      <c r="V12" s="53"/>
      <c r="W12" s="54"/>
      <c r="X12" s="54"/>
      <c r="Y12" s="54"/>
      <c r="Z12" s="87"/>
      <c r="AA12" s="87"/>
      <c r="AB12" s="41"/>
      <c r="AE12" s="135" t="s">
        <v>118</v>
      </c>
      <c r="AF12" s="136"/>
      <c r="AG12" s="136"/>
      <c r="AH12" s="136"/>
      <c r="AI12" s="136"/>
      <c r="AJ12" s="136"/>
      <c r="AK12" s="136"/>
      <c r="AL12" s="136"/>
      <c r="AM12" s="137"/>
      <c r="BE12" s="28" t="s">
        <v>104</v>
      </c>
      <c r="BF12" s="106"/>
      <c r="BG12" s="107"/>
      <c r="BH12" s="24" t="s">
        <v>95</v>
      </c>
    </row>
    <row r="13" spans="1:60" ht="13.9" customHeight="1" x14ac:dyDescent="0.4">
      <c r="A13" s="4"/>
      <c r="B13" s="4"/>
      <c r="C13" s="4"/>
      <c r="E13" s="118" t="s">
        <v>1</v>
      </c>
      <c r="F13" s="16">
        <v>1</v>
      </c>
      <c r="G13" s="23"/>
      <c r="H13" s="24"/>
      <c r="I13" s="23"/>
      <c r="J13" s="24"/>
      <c r="K13" s="12"/>
      <c r="L13" s="118" t="s">
        <v>1</v>
      </c>
      <c r="M13" s="16">
        <v>1</v>
      </c>
      <c r="N13" s="23"/>
      <c r="O13" s="24"/>
      <c r="P13" s="23"/>
      <c r="Q13" s="24"/>
      <c r="R13" s="12"/>
      <c r="T13" s="49"/>
      <c r="U13" s="50"/>
      <c r="V13" s="53"/>
      <c r="W13" s="54"/>
      <c r="X13" s="54"/>
      <c r="Y13" s="54"/>
      <c r="Z13" s="87"/>
      <c r="AA13" s="87"/>
      <c r="AB13" s="41"/>
      <c r="AE13" s="138"/>
      <c r="AF13" s="139"/>
      <c r="AG13" s="139"/>
      <c r="AH13" s="139"/>
      <c r="AI13" s="139"/>
      <c r="AJ13" s="139"/>
      <c r="AK13" s="139"/>
      <c r="AL13" s="139"/>
      <c r="AM13" s="140"/>
      <c r="BE13" s="28" t="s">
        <v>105</v>
      </c>
      <c r="BF13" s="103"/>
      <c r="BG13" s="104"/>
      <c r="BH13" s="105"/>
    </row>
    <row r="14" spans="1:60" ht="13.9" customHeight="1" x14ac:dyDescent="0.4">
      <c r="A14" s="4"/>
      <c r="B14" s="4"/>
      <c r="C14" s="4"/>
      <c r="E14" s="119"/>
      <c r="F14" s="16">
        <v>2</v>
      </c>
      <c r="G14" s="23"/>
      <c r="H14" s="24"/>
      <c r="I14" s="23"/>
      <c r="J14" s="24"/>
      <c r="K14" s="12"/>
      <c r="L14" s="119"/>
      <c r="M14" s="16">
        <v>2</v>
      </c>
      <c r="N14" s="23"/>
      <c r="O14" s="24"/>
      <c r="P14" s="23"/>
      <c r="Q14" s="24"/>
      <c r="R14" s="12"/>
      <c r="T14" s="49"/>
      <c r="U14" s="50"/>
      <c r="V14" s="53"/>
      <c r="W14" s="54"/>
      <c r="X14" s="54"/>
      <c r="Y14" s="54"/>
      <c r="Z14" s="87"/>
      <c r="AA14" s="87"/>
      <c r="AB14" s="41"/>
      <c r="AE14" s="141" t="s">
        <v>88</v>
      </c>
      <c r="AF14" s="142"/>
      <c r="AG14" s="142"/>
      <c r="AH14" s="142"/>
      <c r="AI14" s="142"/>
      <c r="AJ14" s="142"/>
      <c r="AK14" s="143"/>
      <c r="BE14" s="28" t="s">
        <v>103</v>
      </c>
      <c r="BF14" s="106"/>
      <c r="BG14" s="107"/>
      <c r="BH14" s="24" t="s">
        <v>108</v>
      </c>
    </row>
    <row r="15" spans="1:60" ht="13.9" customHeight="1" x14ac:dyDescent="0.4">
      <c r="A15" s="4"/>
      <c r="B15" s="4"/>
      <c r="C15" s="4"/>
      <c r="E15" s="119"/>
      <c r="F15" s="16">
        <v>3</v>
      </c>
      <c r="G15" s="23"/>
      <c r="H15" s="24"/>
      <c r="I15" s="23"/>
      <c r="J15" s="24"/>
      <c r="K15" s="12"/>
      <c r="L15" s="119"/>
      <c r="M15" s="16">
        <v>3</v>
      </c>
      <c r="N15" s="23"/>
      <c r="O15" s="24"/>
      <c r="P15" s="23"/>
      <c r="Q15" s="24"/>
      <c r="R15" s="12"/>
      <c r="T15" s="49"/>
      <c r="U15" s="50"/>
      <c r="V15" s="53"/>
      <c r="W15" s="54"/>
      <c r="X15" s="54"/>
      <c r="Y15" s="54"/>
      <c r="Z15" s="87"/>
      <c r="AA15" s="87"/>
      <c r="AB15" s="41"/>
      <c r="AE15" s="144"/>
      <c r="AF15" s="145"/>
      <c r="AG15" s="145"/>
      <c r="AH15" s="145"/>
      <c r="AI15" s="145"/>
      <c r="AJ15" s="145"/>
      <c r="AK15" s="146"/>
      <c r="BE15" s="28" t="s">
        <v>12</v>
      </c>
      <c r="BF15" s="103"/>
      <c r="BG15" s="104"/>
      <c r="BH15" s="105"/>
    </row>
    <row r="16" spans="1:60" ht="13.9" customHeight="1" x14ac:dyDescent="0.4">
      <c r="A16" s="4"/>
      <c r="B16" s="4"/>
      <c r="C16" s="4"/>
      <c r="E16" s="119"/>
      <c r="F16" s="16">
        <v>4</v>
      </c>
      <c r="G16" s="23"/>
      <c r="H16" s="24"/>
      <c r="I16" s="23"/>
      <c r="J16" s="24"/>
      <c r="K16" s="12"/>
      <c r="L16" s="119"/>
      <c r="M16" s="16">
        <v>4</v>
      </c>
      <c r="N16" s="23"/>
      <c r="O16" s="24"/>
      <c r="P16" s="23"/>
      <c r="Q16" s="24"/>
      <c r="R16" s="12"/>
      <c r="S16" s="13"/>
      <c r="T16" s="49"/>
      <c r="U16" s="50"/>
      <c r="V16" s="53"/>
      <c r="W16" s="54"/>
      <c r="X16" s="54"/>
      <c r="Y16" s="54"/>
      <c r="Z16" s="87"/>
      <c r="AA16" s="87"/>
      <c r="AB16" s="41"/>
      <c r="AE16" s="4"/>
      <c r="AF16" s="4"/>
      <c r="AG16" s="4"/>
      <c r="AH16" s="4"/>
      <c r="AI16" s="4"/>
      <c r="AJ16" s="4"/>
      <c r="AK16" s="4"/>
      <c r="BE16" s="28" t="s">
        <v>109</v>
      </c>
      <c r="BF16" s="103"/>
      <c r="BG16" s="104"/>
      <c r="BH16" s="105"/>
    </row>
    <row r="17" spans="1:66" ht="13.9" customHeight="1" thickBot="1" x14ac:dyDescent="0.45">
      <c r="A17" s="4"/>
      <c r="B17" s="4"/>
      <c r="C17" s="4"/>
      <c r="E17" s="119"/>
      <c r="F17" s="16">
        <v>5</v>
      </c>
      <c r="G17" s="23"/>
      <c r="H17" s="24"/>
      <c r="I17" s="23"/>
      <c r="J17" s="24"/>
      <c r="K17" s="12"/>
      <c r="L17" s="119"/>
      <c r="M17" s="16">
        <v>5</v>
      </c>
      <c r="N17" s="23"/>
      <c r="O17" s="24"/>
      <c r="P17" s="23"/>
      <c r="Q17" s="24"/>
      <c r="R17" s="12"/>
      <c r="S17" s="13"/>
      <c r="T17" s="49"/>
      <c r="U17" s="50"/>
      <c r="V17" s="53"/>
      <c r="W17" s="54"/>
      <c r="X17" s="54"/>
      <c r="Y17" s="54"/>
      <c r="Z17" s="87"/>
      <c r="AA17" s="87"/>
      <c r="AB17" s="41"/>
      <c r="AE17" s="4"/>
      <c r="AF17" s="4"/>
      <c r="AG17" s="4"/>
      <c r="AH17" s="4"/>
      <c r="AI17" s="4"/>
      <c r="AJ17" s="4"/>
      <c r="AK17" s="4"/>
      <c r="BE17" s="28" t="s">
        <v>110</v>
      </c>
      <c r="BF17" s="103"/>
      <c r="BG17" s="104"/>
      <c r="BH17" s="105"/>
      <c r="BK17" s="89" t="s">
        <v>9</v>
      </c>
      <c r="BL17" s="90"/>
      <c r="BM17" s="89" t="s">
        <v>86</v>
      </c>
      <c r="BN17" s="90"/>
    </row>
    <row r="18" spans="1:66" ht="13.9" customHeight="1" x14ac:dyDescent="0.4">
      <c r="A18" s="4"/>
      <c r="B18" s="4"/>
      <c r="C18" s="4"/>
      <c r="E18" s="119"/>
      <c r="F18" s="16">
        <v>6</v>
      </c>
      <c r="G18" s="23"/>
      <c r="H18" s="24"/>
      <c r="I18" s="23"/>
      <c r="J18" s="24"/>
      <c r="K18" s="12"/>
      <c r="L18" s="119"/>
      <c r="M18" s="16">
        <v>6</v>
      </c>
      <c r="N18" s="23"/>
      <c r="O18" s="24"/>
      <c r="P18" s="23"/>
      <c r="Q18" s="24"/>
      <c r="R18" s="12"/>
      <c r="S18" s="13"/>
      <c r="T18" s="49"/>
      <c r="U18" s="50"/>
      <c r="V18" s="53"/>
      <c r="W18" s="54"/>
      <c r="X18" s="54"/>
      <c r="Y18" s="54"/>
      <c r="Z18" s="87"/>
      <c r="AA18" s="87"/>
      <c r="AB18" s="41"/>
      <c r="AE18" s="147" t="s">
        <v>85</v>
      </c>
      <c r="AF18" s="148"/>
      <c r="BK18" s="91"/>
      <c r="BL18" s="92"/>
      <c r="BM18" s="93"/>
      <c r="BN18" s="94"/>
    </row>
    <row r="19" spans="1:66" ht="13.9" customHeight="1" thickBot="1" x14ac:dyDescent="0.45">
      <c r="A19" s="4"/>
      <c r="B19" s="4"/>
      <c r="C19" s="4"/>
      <c r="E19" s="119"/>
      <c r="F19" s="16">
        <v>7</v>
      </c>
      <c r="G19" s="23"/>
      <c r="H19" s="24"/>
      <c r="I19" s="23"/>
      <c r="J19" s="24"/>
      <c r="K19" s="12"/>
      <c r="L19" s="119"/>
      <c r="M19" s="16">
        <v>7</v>
      </c>
      <c r="N19" s="23"/>
      <c r="O19" s="24"/>
      <c r="P19" s="23"/>
      <c r="Q19" s="24"/>
      <c r="R19" s="12"/>
      <c r="S19" s="25"/>
      <c r="T19" s="51"/>
      <c r="U19" s="52"/>
      <c r="V19" s="55"/>
      <c r="W19" s="56"/>
      <c r="X19" s="56"/>
      <c r="Y19" s="56"/>
      <c r="Z19" s="88"/>
      <c r="AA19" s="88"/>
      <c r="AB19" s="42"/>
      <c r="AE19" s="149"/>
      <c r="AF19" s="150"/>
      <c r="BK19" s="99" t="s">
        <v>12</v>
      </c>
      <c r="BL19" s="99"/>
      <c r="BM19" s="95"/>
      <c r="BN19" s="96"/>
    </row>
    <row r="20" spans="1:66" ht="13.9" customHeight="1" x14ac:dyDescent="0.4">
      <c r="A20" s="4"/>
      <c r="B20" s="4"/>
      <c r="C20" s="4"/>
      <c r="E20" s="119"/>
      <c r="F20" s="16">
        <v>8</v>
      </c>
      <c r="G20" s="23"/>
      <c r="H20" s="24"/>
      <c r="I20" s="23"/>
      <c r="J20" s="24"/>
      <c r="K20" s="12"/>
      <c r="L20" s="119"/>
      <c r="M20" s="16">
        <v>8</v>
      </c>
      <c r="N20" s="23"/>
      <c r="O20" s="24"/>
      <c r="P20" s="23"/>
      <c r="Q20" s="24"/>
      <c r="R20" s="12"/>
      <c r="S20" s="25"/>
      <c r="T20" s="71" t="s">
        <v>12</v>
      </c>
      <c r="U20" s="122"/>
      <c r="V20" s="59"/>
      <c r="W20" s="59"/>
      <c r="X20" s="59"/>
      <c r="Y20" s="59"/>
      <c r="Z20" s="59"/>
      <c r="AA20" s="59"/>
      <c r="AB20" s="59"/>
      <c r="BK20" s="91"/>
      <c r="BL20" s="92"/>
      <c r="BM20" s="95"/>
      <c r="BN20" s="96"/>
    </row>
    <row r="21" spans="1:66" ht="13.9" customHeight="1" x14ac:dyDescent="0.4">
      <c r="A21" s="4"/>
      <c r="B21" s="4"/>
      <c r="C21" s="4"/>
      <c r="E21" s="119"/>
      <c r="F21" s="16">
        <v>9</v>
      </c>
      <c r="G21" s="23"/>
      <c r="H21" s="24"/>
      <c r="I21" s="23"/>
      <c r="J21" s="24"/>
      <c r="K21" s="12"/>
      <c r="L21" s="119"/>
      <c r="M21" s="16">
        <v>9</v>
      </c>
      <c r="N21" s="23"/>
      <c r="O21" s="24"/>
      <c r="P21" s="23"/>
      <c r="Q21" s="24"/>
      <c r="R21" s="12"/>
      <c r="S21" s="25"/>
      <c r="T21" s="71" t="s">
        <v>109</v>
      </c>
      <c r="U21" s="122"/>
      <c r="V21" s="59"/>
      <c r="W21" s="59"/>
      <c r="X21" s="59"/>
      <c r="Y21" s="59"/>
      <c r="Z21" s="59"/>
      <c r="AA21" s="59"/>
      <c r="AB21" s="59"/>
      <c r="BE21" s="108" t="s">
        <v>4</v>
      </c>
      <c r="BF21" s="109"/>
      <c r="BG21" s="109"/>
      <c r="BH21" s="3"/>
      <c r="BK21" s="99" t="s">
        <v>7</v>
      </c>
      <c r="BL21" s="99"/>
      <c r="BM21" s="95"/>
      <c r="BN21" s="96"/>
    </row>
    <row r="22" spans="1:66" ht="13.9" customHeight="1" x14ac:dyDescent="0.4">
      <c r="A22" s="4"/>
      <c r="B22" s="4"/>
      <c r="C22" s="4"/>
      <c r="E22" s="78"/>
      <c r="F22" s="16">
        <v>10</v>
      </c>
      <c r="G22" s="23"/>
      <c r="H22" s="24"/>
      <c r="I22" s="23"/>
      <c r="J22" s="24"/>
      <c r="K22" s="12"/>
      <c r="L22" s="78"/>
      <c r="M22" s="16">
        <v>10</v>
      </c>
      <c r="N22" s="23"/>
      <c r="O22" s="24"/>
      <c r="P22" s="23"/>
      <c r="Q22" s="24"/>
      <c r="R22" s="12"/>
      <c r="S22" s="25"/>
      <c r="T22" s="71" t="s">
        <v>110</v>
      </c>
      <c r="U22" s="122"/>
      <c r="V22" s="59"/>
      <c r="W22" s="59"/>
      <c r="X22" s="59"/>
      <c r="Y22" s="59"/>
      <c r="Z22" s="59"/>
      <c r="AA22" s="59"/>
      <c r="AB22" s="59"/>
      <c r="BE22" s="27" t="s">
        <v>5</v>
      </c>
      <c r="BF22" s="103"/>
      <c r="BG22" s="104"/>
      <c r="BH22" s="105"/>
      <c r="BK22" s="100"/>
      <c r="BL22" s="100"/>
      <c r="BM22" s="95"/>
      <c r="BN22" s="96"/>
    </row>
    <row r="23" spans="1:66" ht="13.9" customHeight="1" x14ac:dyDescent="0.4">
      <c r="A23" s="4"/>
      <c r="B23" s="4"/>
      <c r="C23" s="4"/>
      <c r="S23" s="25"/>
      <c r="X23" s="25"/>
      <c r="BE23" s="27" t="s">
        <v>6</v>
      </c>
      <c r="BF23" s="103"/>
      <c r="BG23" s="104"/>
      <c r="BH23" s="105"/>
      <c r="BK23" s="89" t="s">
        <v>8</v>
      </c>
      <c r="BL23" s="90"/>
      <c r="BM23" s="95"/>
      <c r="BN23" s="96"/>
    </row>
    <row r="24" spans="1:66" ht="13.9" customHeight="1" x14ac:dyDescent="0.4">
      <c r="A24" s="4"/>
      <c r="B24" s="4"/>
      <c r="C24" s="4"/>
      <c r="E24" s="116" t="s">
        <v>111</v>
      </c>
      <c r="F24" s="117"/>
      <c r="G24" s="110" t="s">
        <v>93</v>
      </c>
      <c r="H24" s="110"/>
      <c r="I24" s="120" t="s">
        <v>94</v>
      </c>
      <c r="J24" s="123"/>
      <c r="K24" s="124" t="s">
        <v>98</v>
      </c>
      <c r="L24" s="116" t="s">
        <v>115</v>
      </c>
      <c r="M24" s="117"/>
      <c r="N24" s="110" t="s">
        <v>0</v>
      </c>
      <c r="O24" s="110"/>
      <c r="P24" s="120" t="s">
        <v>94</v>
      </c>
      <c r="Q24" s="123"/>
      <c r="R24" s="124" t="s">
        <v>98</v>
      </c>
      <c r="S24" s="60" t="s">
        <v>136</v>
      </c>
      <c r="T24" s="61"/>
      <c r="U24" s="61"/>
      <c r="V24" s="61"/>
      <c r="W24" s="61"/>
      <c r="X24" s="61"/>
      <c r="Y24" s="61"/>
      <c r="Z24" s="61"/>
      <c r="AA24" s="61"/>
      <c r="AB24" s="62"/>
      <c r="AF24" s="36"/>
      <c r="BE24" s="28" t="s">
        <v>104</v>
      </c>
      <c r="BF24" s="106"/>
      <c r="BG24" s="107"/>
      <c r="BH24" s="26" t="s">
        <v>95</v>
      </c>
      <c r="BK24" s="101"/>
      <c r="BL24" s="102"/>
      <c r="BM24" s="97"/>
      <c r="BN24" s="98"/>
    </row>
    <row r="25" spans="1:66" ht="13.9" customHeight="1" x14ac:dyDescent="0.4">
      <c r="A25" s="4"/>
      <c r="B25" s="4"/>
      <c r="C25" s="4"/>
      <c r="E25" s="114" t="s">
        <v>100</v>
      </c>
      <c r="F25" s="115"/>
      <c r="G25" s="14" t="s">
        <v>91</v>
      </c>
      <c r="H25" s="17" t="s">
        <v>92</v>
      </c>
      <c r="I25" s="14" t="s">
        <v>91</v>
      </c>
      <c r="J25" s="17" t="s">
        <v>92</v>
      </c>
      <c r="K25" s="113"/>
      <c r="L25" s="114" t="s">
        <v>100</v>
      </c>
      <c r="M25" s="115"/>
      <c r="N25" s="14" t="s">
        <v>91</v>
      </c>
      <c r="O25" s="17" t="s">
        <v>92</v>
      </c>
      <c r="P25" s="14" t="s">
        <v>91</v>
      </c>
      <c r="Q25" s="17" t="s">
        <v>92</v>
      </c>
      <c r="R25" s="113"/>
      <c r="S25" s="110" t="s">
        <v>2</v>
      </c>
      <c r="T25" s="120" t="s">
        <v>93</v>
      </c>
      <c r="U25" s="121"/>
      <c r="V25" s="110" t="s">
        <v>11</v>
      </c>
      <c r="W25" s="110" t="s">
        <v>10</v>
      </c>
      <c r="X25" s="110" t="s">
        <v>2</v>
      </c>
      <c r="Y25" s="120" t="s">
        <v>0</v>
      </c>
      <c r="Z25" s="121"/>
      <c r="AA25" s="110" t="s">
        <v>11</v>
      </c>
      <c r="AB25" s="110" t="s">
        <v>10</v>
      </c>
      <c r="AF25" s="36" t="s">
        <v>113</v>
      </c>
      <c r="BE25" s="28" t="s">
        <v>105</v>
      </c>
      <c r="BF25" s="103"/>
      <c r="BG25" s="104"/>
      <c r="BH25" s="105"/>
    </row>
    <row r="26" spans="1:66" ht="13.9" customHeight="1" x14ac:dyDescent="0.4">
      <c r="A26" s="4"/>
      <c r="B26" s="4"/>
      <c r="C26" s="4"/>
      <c r="E26" s="110" t="s">
        <v>96</v>
      </c>
      <c r="F26" s="110"/>
      <c r="G26" s="23"/>
      <c r="H26" s="24"/>
      <c r="I26" s="23"/>
      <c r="J26" s="24"/>
      <c r="K26" s="12"/>
      <c r="L26" s="110" t="s">
        <v>96</v>
      </c>
      <c r="M26" s="110"/>
      <c r="N26" s="23"/>
      <c r="O26" s="24"/>
      <c r="P26" s="23"/>
      <c r="Q26" s="24"/>
      <c r="R26" s="12"/>
      <c r="S26" s="110"/>
      <c r="T26" s="14" t="s">
        <v>91</v>
      </c>
      <c r="U26" s="15" t="s">
        <v>92</v>
      </c>
      <c r="V26" s="110"/>
      <c r="W26" s="110"/>
      <c r="X26" s="110"/>
      <c r="Y26" s="14" t="s">
        <v>91</v>
      </c>
      <c r="Z26" s="15" t="s">
        <v>92</v>
      </c>
      <c r="AA26" s="110"/>
      <c r="AB26" s="110"/>
      <c r="AF26" s="36" t="s">
        <v>114</v>
      </c>
      <c r="BE26" s="89" t="s">
        <v>9</v>
      </c>
      <c r="BF26" s="90"/>
      <c r="BG26" s="89" t="s">
        <v>86</v>
      </c>
      <c r="BH26" s="90"/>
    </row>
    <row r="27" spans="1:66" ht="13.9" customHeight="1" x14ac:dyDescent="0.4">
      <c r="A27" s="4"/>
      <c r="B27" s="4"/>
      <c r="C27" s="4"/>
      <c r="E27" s="111" t="s">
        <v>1</v>
      </c>
      <c r="F27" s="11">
        <v>1</v>
      </c>
      <c r="G27" s="23"/>
      <c r="H27" s="24"/>
      <c r="I27" s="23"/>
      <c r="J27" s="24"/>
      <c r="K27" s="12"/>
      <c r="L27" s="111" t="s">
        <v>1</v>
      </c>
      <c r="M27" s="11">
        <v>1</v>
      </c>
      <c r="N27" s="23"/>
      <c r="O27" s="24"/>
      <c r="P27" s="23"/>
      <c r="Q27" s="24"/>
      <c r="R27" s="12"/>
      <c r="S27" s="11">
        <v>1</v>
      </c>
      <c r="T27" s="23"/>
      <c r="U27" s="24"/>
      <c r="V27" s="12"/>
      <c r="W27" s="12"/>
      <c r="X27" s="11">
        <v>11</v>
      </c>
      <c r="Y27" s="23"/>
      <c r="Z27" s="24"/>
      <c r="AA27" s="12"/>
      <c r="AB27" s="12"/>
      <c r="AF27" s="36"/>
      <c r="BE27" s="91"/>
      <c r="BF27" s="92"/>
      <c r="BG27" s="93"/>
      <c r="BH27" s="94"/>
    </row>
    <row r="28" spans="1:66" ht="13.9" customHeight="1" x14ac:dyDescent="0.4">
      <c r="A28" s="4"/>
      <c r="B28" s="4"/>
      <c r="C28" s="4"/>
      <c r="E28" s="112"/>
      <c r="F28" s="11">
        <v>2</v>
      </c>
      <c r="G28" s="23"/>
      <c r="H28" s="24"/>
      <c r="I28" s="23"/>
      <c r="J28" s="24"/>
      <c r="K28" s="12"/>
      <c r="L28" s="112"/>
      <c r="M28" s="11">
        <v>2</v>
      </c>
      <c r="N28" s="23"/>
      <c r="O28" s="24"/>
      <c r="P28" s="23"/>
      <c r="Q28" s="24"/>
      <c r="R28" s="12"/>
      <c r="S28" s="11">
        <v>2</v>
      </c>
      <c r="T28" s="23"/>
      <c r="U28" s="24"/>
      <c r="V28" s="12"/>
      <c r="W28" s="12"/>
      <c r="X28" s="11">
        <v>12</v>
      </c>
      <c r="Y28" s="23"/>
      <c r="Z28" s="24"/>
      <c r="AA28" s="12"/>
      <c r="AB28" s="12"/>
      <c r="AF28" s="36" t="s">
        <v>111</v>
      </c>
      <c r="BE28" s="99" t="s">
        <v>12</v>
      </c>
      <c r="BF28" s="99"/>
      <c r="BG28" s="95"/>
      <c r="BH28" s="96"/>
    </row>
    <row r="29" spans="1:66" ht="13.9" customHeight="1" x14ac:dyDescent="0.4">
      <c r="A29" s="4"/>
      <c r="B29" s="4"/>
      <c r="C29" s="4"/>
      <c r="E29" s="112"/>
      <c r="F29" s="11">
        <v>3</v>
      </c>
      <c r="G29" s="23"/>
      <c r="H29" s="24"/>
      <c r="I29" s="23"/>
      <c r="J29" s="24"/>
      <c r="K29" s="12"/>
      <c r="L29" s="112"/>
      <c r="M29" s="11">
        <v>3</v>
      </c>
      <c r="N29" s="23"/>
      <c r="O29" s="24"/>
      <c r="P29" s="23"/>
      <c r="Q29" s="24"/>
      <c r="R29" s="12"/>
      <c r="S29" s="11">
        <v>3</v>
      </c>
      <c r="T29" s="23"/>
      <c r="U29" s="24"/>
      <c r="V29" s="12"/>
      <c r="W29" s="12"/>
      <c r="X29" s="11">
        <v>13</v>
      </c>
      <c r="Y29" s="23"/>
      <c r="Z29" s="24"/>
      <c r="AA29" s="12"/>
      <c r="AB29" s="12"/>
      <c r="AF29" s="36" t="s">
        <v>115</v>
      </c>
      <c r="BE29" s="91"/>
      <c r="BF29" s="92"/>
      <c r="BG29" s="95"/>
      <c r="BH29" s="96"/>
    </row>
    <row r="30" spans="1:66" ht="13.9" customHeight="1" x14ac:dyDescent="0.4">
      <c r="A30" s="4"/>
      <c r="B30" s="4"/>
      <c r="C30" s="4"/>
      <c r="E30" s="112"/>
      <c r="F30" s="11">
        <v>4</v>
      </c>
      <c r="G30" s="23"/>
      <c r="H30" s="24"/>
      <c r="I30" s="23"/>
      <c r="J30" s="24"/>
      <c r="K30" s="12"/>
      <c r="L30" s="112"/>
      <c r="M30" s="11">
        <v>4</v>
      </c>
      <c r="N30" s="23"/>
      <c r="O30" s="24"/>
      <c r="P30" s="23"/>
      <c r="Q30" s="24"/>
      <c r="R30" s="12"/>
      <c r="S30" s="11">
        <v>4</v>
      </c>
      <c r="T30" s="23"/>
      <c r="U30" s="24"/>
      <c r="V30" s="12"/>
      <c r="W30" s="12"/>
      <c r="X30" s="11">
        <v>14</v>
      </c>
      <c r="Y30" s="23"/>
      <c r="Z30" s="24"/>
      <c r="AA30" s="12"/>
      <c r="AB30" s="12"/>
      <c r="AF30" s="36"/>
      <c r="BE30" s="99" t="s">
        <v>7</v>
      </c>
      <c r="BF30" s="99"/>
      <c r="BG30" s="95"/>
      <c r="BH30" s="96"/>
    </row>
    <row r="31" spans="1:66" ht="13.9" customHeight="1" x14ac:dyDescent="0.4">
      <c r="A31" s="4"/>
      <c r="B31" s="4"/>
      <c r="C31" s="4"/>
      <c r="E31" s="112"/>
      <c r="F31" s="11">
        <v>5</v>
      </c>
      <c r="G31" s="23"/>
      <c r="H31" s="24"/>
      <c r="I31" s="23"/>
      <c r="J31" s="24"/>
      <c r="K31" s="12"/>
      <c r="L31" s="112"/>
      <c r="M31" s="11">
        <v>5</v>
      </c>
      <c r="N31" s="23"/>
      <c r="O31" s="24"/>
      <c r="P31" s="23"/>
      <c r="Q31" s="24"/>
      <c r="R31" s="12"/>
      <c r="S31" s="11">
        <v>5</v>
      </c>
      <c r="T31" s="23"/>
      <c r="U31" s="24"/>
      <c r="V31" s="12"/>
      <c r="W31" s="12"/>
      <c r="X31" s="11">
        <v>15</v>
      </c>
      <c r="Y31" s="23"/>
      <c r="Z31" s="24"/>
      <c r="AA31" s="12"/>
      <c r="AB31" s="12"/>
      <c r="AF31" s="36" t="s">
        <v>76</v>
      </c>
      <c r="BE31" s="100"/>
      <c r="BF31" s="100"/>
      <c r="BG31" s="95"/>
      <c r="BH31" s="96"/>
    </row>
    <row r="32" spans="1:66" ht="13.9" customHeight="1" x14ac:dyDescent="0.4">
      <c r="A32" s="4"/>
      <c r="B32" s="4"/>
      <c r="C32" s="4"/>
      <c r="E32" s="112"/>
      <c r="F32" s="11">
        <v>6</v>
      </c>
      <c r="G32" s="23"/>
      <c r="H32" s="24"/>
      <c r="I32" s="23"/>
      <c r="J32" s="24"/>
      <c r="K32" s="12"/>
      <c r="L32" s="112"/>
      <c r="M32" s="11">
        <v>6</v>
      </c>
      <c r="N32" s="23"/>
      <c r="O32" s="24"/>
      <c r="P32" s="23"/>
      <c r="Q32" s="24"/>
      <c r="R32" s="12"/>
      <c r="S32" s="11">
        <v>6</v>
      </c>
      <c r="T32" s="23"/>
      <c r="U32" s="24"/>
      <c r="V32" s="12"/>
      <c r="W32" s="12"/>
      <c r="X32" s="11">
        <v>16</v>
      </c>
      <c r="Y32" s="23"/>
      <c r="Z32" s="24"/>
      <c r="AA32" s="12"/>
      <c r="AB32" s="12"/>
      <c r="AF32" s="36" t="s">
        <v>77</v>
      </c>
      <c r="BE32" s="89" t="s">
        <v>8</v>
      </c>
      <c r="BF32" s="90"/>
      <c r="BG32" s="95"/>
      <c r="BH32" s="96"/>
    </row>
    <row r="33" spans="1:60" ht="13.9" customHeight="1" x14ac:dyDescent="0.4">
      <c r="A33" s="4"/>
      <c r="B33" s="4"/>
      <c r="C33" s="4"/>
      <c r="E33" s="112"/>
      <c r="F33" s="11">
        <v>7</v>
      </c>
      <c r="G33" s="23"/>
      <c r="H33" s="24"/>
      <c r="I33" s="23"/>
      <c r="J33" s="24"/>
      <c r="K33" s="12"/>
      <c r="L33" s="112"/>
      <c r="M33" s="11">
        <v>7</v>
      </c>
      <c r="N33" s="23"/>
      <c r="O33" s="24"/>
      <c r="P33" s="23"/>
      <c r="Q33" s="24"/>
      <c r="R33" s="12"/>
      <c r="S33" s="11">
        <v>7</v>
      </c>
      <c r="T33" s="23"/>
      <c r="U33" s="24"/>
      <c r="V33" s="12"/>
      <c r="W33" s="12"/>
      <c r="X33" s="11">
        <v>17</v>
      </c>
      <c r="Y33" s="23"/>
      <c r="Z33" s="24"/>
      <c r="AA33" s="12"/>
      <c r="AB33" s="12"/>
      <c r="AF33" s="36" t="s">
        <v>78</v>
      </c>
      <c r="BE33" s="101"/>
      <c r="BF33" s="102"/>
      <c r="BG33" s="97"/>
      <c r="BH33" s="98"/>
    </row>
    <row r="34" spans="1:60" ht="13.9" customHeight="1" x14ac:dyDescent="0.4">
      <c r="A34" s="4"/>
      <c r="B34" s="4"/>
      <c r="C34" s="4"/>
      <c r="E34" s="112"/>
      <c r="F34" s="11">
        <v>8</v>
      </c>
      <c r="G34" s="23"/>
      <c r="H34" s="24"/>
      <c r="I34" s="23"/>
      <c r="J34" s="24"/>
      <c r="K34" s="12"/>
      <c r="L34" s="112"/>
      <c r="M34" s="11">
        <v>8</v>
      </c>
      <c r="N34" s="23"/>
      <c r="O34" s="24"/>
      <c r="P34" s="23"/>
      <c r="Q34" s="24"/>
      <c r="R34" s="12"/>
      <c r="S34" s="11">
        <v>8</v>
      </c>
      <c r="T34" s="23"/>
      <c r="U34" s="24"/>
      <c r="V34" s="12"/>
      <c r="W34" s="12"/>
      <c r="X34" s="11">
        <v>18</v>
      </c>
      <c r="Y34" s="23"/>
      <c r="Z34" s="24"/>
      <c r="AA34" s="12"/>
      <c r="AB34" s="12"/>
      <c r="AF34" s="36" t="s">
        <v>79</v>
      </c>
    </row>
    <row r="35" spans="1:60" ht="13.9" customHeight="1" x14ac:dyDescent="0.4">
      <c r="A35" s="4"/>
      <c r="B35" s="4"/>
      <c r="C35" s="4"/>
      <c r="E35" s="112"/>
      <c r="F35" s="11">
        <v>9</v>
      </c>
      <c r="G35" s="23"/>
      <c r="H35" s="24"/>
      <c r="I35" s="23"/>
      <c r="J35" s="24"/>
      <c r="K35" s="12"/>
      <c r="L35" s="112"/>
      <c r="M35" s="11">
        <v>9</v>
      </c>
      <c r="N35" s="23"/>
      <c r="O35" s="24"/>
      <c r="P35" s="23"/>
      <c r="Q35" s="24"/>
      <c r="R35" s="12"/>
      <c r="S35" s="11">
        <v>9</v>
      </c>
      <c r="T35" s="23"/>
      <c r="U35" s="24"/>
      <c r="V35" s="12"/>
      <c r="W35" s="12"/>
      <c r="X35" s="11">
        <v>19</v>
      </c>
      <c r="Y35" s="23"/>
      <c r="Z35" s="24"/>
      <c r="AA35" s="12"/>
      <c r="AB35" s="12"/>
      <c r="AF35" s="36" t="s">
        <v>13</v>
      </c>
    </row>
    <row r="36" spans="1:60" ht="13.9" customHeight="1" x14ac:dyDescent="0.4">
      <c r="A36" s="4"/>
      <c r="B36" s="4"/>
      <c r="C36" s="4"/>
      <c r="E36" s="113"/>
      <c r="F36" s="11">
        <v>10</v>
      </c>
      <c r="G36" s="23"/>
      <c r="H36" s="24"/>
      <c r="I36" s="23"/>
      <c r="J36" s="24"/>
      <c r="K36" s="12"/>
      <c r="L36" s="113"/>
      <c r="M36" s="11">
        <v>10</v>
      </c>
      <c r="N36" s="23"/>
      <c r="O36" s="24"/>
      <c r="P36" s="23"/>
      <c r="Q36" s="24"/>
      <c r="R36" s="12"/>
      <c r="S36" s="11">
        <v>10</v>
      </c>
      <c r="T36" s="23"/>
      <c r="U36" s="24"/>
      <c r="V36" s="12"/>
      <c r="W36" s="12"/>
      <c r="X36" s="11">
        <v>20</v>
      </c>
      <c r="Y36" s="23"/>
      <c r="Z36" s="24"/>
      <c r="AA36" s="12"/>
      <c r="AB36" s="12"/>
      <c r="AF36" s="36" t="s">
        <v>80</v>
      </c>
    </row>
    <row r="37" spans="1:60" ht="13.9" customHeight="1" x14ac:dyDescent="0.4">
      <c r="A37" s="4"/>
      <c r="B37" s="4"/>
      <c r="C37" s="4"/>
      <c r="AF37" s="36" t="s">
        <v>81</v>
      </c>
    </row>
    <row r="38" spans="1:60" ht="13.9" customHeight="1" x14ac:dyDescent="0.4">
      <c r="A38" s="4"/>
      <c r="B38" s="4"/>
      <c r="C38" s="4"/>
      <c r="E38" s="133" t="s">
        <v>111</v>
      </c>
      <c r="F38" s="134"/>
      <c r="G38" s="130" t="s">
        <v>0</v>
      </c>
      <c r="H38" s="130"/>
      <c r="I38" s="126" t="s">
        <v>94</v>
      </c>
      <c r="J38" s="127"/>
      <c r="K38" s="128" t="s">
        <v>98</v>
      </c>
      <c r="L38" s="133" t="s">
        <v>115</v>
      </c>
      <c r="M38" s="134"/>
      <c r="N38" s="130" t="s">
        <v>0</v>
      </c>
      <c r="O38" s="130"/>
      <c r="P38" s="126" t="s">
        <v>94</v>
      </c>
      <c r="Q38" s="127"/>
      <c r="R38" s="128" t="s">
        <v>98</v>
      </c>
      <c r="S38" s="125" t="s">
        <v>137</v>
      </c>
      <c r="T38" s="125"/>
      <c r="U38" s="125"/>
      <c r="V38" s="125"/>
      <c r="W38" s="125"/>
      <c r="Y38" s="63" t="s">
        <v>135</v>
      </c>
      <c r="Z38" s="63"/>
      <c r="AA38" s="63"/>
      <c r="AB38" s="63"/>
      <c r="AF38" s="36" t="s">
        <v>82</v>
      </c>
    </row>
    <row r="39" spans="1:60" ht="13.9" customHeight="1" x14ac:dyDescent="0.4">
      <c r="A39" s="4"/>
      <c r="B39" s="4"/>
      <c r="C39" s="4"/>
      <c r="E39" s="131" t="s">
        <v>102</v>
      </c>
      <c r="F39" s="132"/>
      <c r="G39" s="18" t="s">
        <v>91</v>
      </c>
      <c r="H39" s="20" t="s">
        <v>92</v>
      </c>
      <c r="I39" s="18" t="s">
        <v>91</v>
      </c>
      <c r="J39" s="20" t="s">
        <v>92</v>
      </c>
      <c r="K39" s="85"/>
      <c r="L39" s="131" t="s">
        <v>102</v>
      </c>
      <c r="M39" s="132"/>
      <c r="N39" s="18" t="s">
        <v>91</v>
      </c>
      <c r="O39" s="20" t="s">
        <v>92</v>
      </c>
      <c r="P39" s="18" t="s">
        <v>91</v>
      </c>
      <c r="Q39" s="20" t="s">
        <v>92</v>
      </c>
      <c r="R39" s="85"/>
      <c r="S39" s="130" t="s">
        <v>2</v>
      </c>
      <c r="T39" s="126" t="s">
        <v>0</v>
      </c>
      <c r="U39" s="129"/>
      <c r="V39" s="130" t="s">
        <v>11</v>
      </c>
      <c r="W39" s="130" t="s">
        <v>10</v>
      </c>
      <c r="Y39" s="63"/>
      <c r="Z39" s="63"/>
      <c r="AA39" s="63"/>
      <c r="AB39" s="63"/>
      <c r="AF39" s="36" t="s">
        <v>83</v>
      </c>
    </row>
    <row r="40" spans="1:60" ht="13.9" customHeight="1" x14ac:dyDescent="0.4">
      <c r="A40" s="4"/>
      <c r="B40" s="4"/>
      <c r="C40" s="4"/>
      <c r="E40" s="126" t="s">
        <v>96</v>
      </c>
      <c r="F40" s="127"/>
      <c r="G40" s="23"/>
      <c r="H40" s="24"/>
      <c r="I40" s="23"/>
      <c r="J40" s="24"/>
      <c r="K40" s="12"/>
      <c r="L40" s="126" t="s">
        <v>96</v>
      </c>
      <c r="M40" s="127"/>
      <c r="N40" s="23"/>
      <c r="O40" s="24"/>
      <c r="P40" s="23"/>
      <c r="Q40" s="24"/>
      <c r="R40" s="12"/>
      <c r="S40" s="130"/>
      <c r="T40" s="18" t="s">
        <v>91</v>
      </c>
      <c r="U40" s="19" t="s">
        <v>92</v>
      </c>
      <c r="V40" s="130"/>
      <c r="W40" s="130"/>
      <c r="Y40" s="63"/>
      <c r="Z40" s="63"/>
      <c r="AA40" s="63"/>
      <c r="AB40" s="63"/>
      <c r="AF40" s="36" t="s">
        <v>84</v>
      </c>
    </row>
    <row r="41" spans="1:60" ht="13.9" customHeight="1" x14ac:dyDescent="0.4">
      <c r="A41" s="4"/>
      <c r="B41" s="4"/>
      <c r="C41" s="4"/>
      <c r="E41" s="83" t="s">
        <v>101</v>
      </c>
      <c r="F41" s="83">
        <v>1</v>
      </c>
      <c r="G41" s="23"/>
      <c r="H41" s="24"/>
      <c r="I41" s="23"/>
      <c r="J41" s="24"/>
      <c r="K41" s="12"/>
      <c r="L41" s="83" t="s">
        <v>1</v>
      </c>
      <c r="M41" s="83">
        <v>1</v>
      </c>
      <c r="N41" s="23"/>
      <c r="O41" s="24"/>
      <c r="P41" s="23"/>
      <c r="Q41" s="24"/>
      <c r="R41" s="12"/>
      <c r="S41" s="10">
        <v>1</v>
      </c>
      <c r="T41" s="23"/>
      <c r="U41" s="24"/>
      <c r="V41" s="12"/>
      <c r="W41" s="12"/>
      <c r="Y41" s="63"/>
      <c r="Z41" s="63"/>
      <c r="AA41" s="63"/>
      <c r="AB41" s="63"/>
      <c r="AF41" s="36"/>
    </row>
    <row r="42" spans="1:60" ht="13.9" customHeight="1" x14ac:dyDescent="0.4">
      <c r="A42" s="4"/>
      <c r="B42" s="4"/>
      <c r="C42" s="4"/>
      <c r="E42" s="84"/>
      <c r="F42" s="85"/>
      <c r="G42" s="23"/>
      <c r="H42" s="24"/>
      <c r="I42" s="23"/>
      <c r="J42" s="24"/>
      <c r="K42" s="12"/>
      <c r="L42" s="84"/>
      <c r="M42" s="85"/>
      <c r="N42" s="23"/>
      <c r="O42" s="24"/>
      <c r="P42" s="23"/>
      <c r="Q42" s="24"/>
      <c r="R42" s="12"/>
      <c r="S42" s="10">
        <v>2</v>
      </c>
      <c r="T42" s="23"/>
      <c r="U42" s="24"/>
      <c r="V42" s="12"/>
      <c r="W42" s="12"/>
      <c r="Y42" s="63"/>
      <c r="Z42" s="63"/>
      <c r="AA42" s="63"/>
      <c r="AB42" s="63"/>
      <c r="AF42" s="36">
        <v>3</v>
      </c>
    </row>
    <row r="43" spans="1:60" ht="13.9" customHeight="1" x14ac:dyDescent="0.4">
      <c r="A43" s="4"/>
      <c r="B43" s="4"/>
      <c r="C43" s="4"/>
      <c r="E43" s="84"/>
      <c r="F43" s="83">
        <v>2</v>
      </c>
      <c r="G43" s="23"/>
      <c r="H43" s="24"/>
      <c r="I43" s="23"/>
      <c r="J43" s="24"/>
      <c r="K43" s="12"/>
      <c r="L43" s="84"/>
      <c r="M43" s="83">
        <v>2</v>
      </c>
      <c r="N43" s="23"/>
      <c r="O43" s="24"/>
      <c r="P43" s="23"/>
      <c r="Q43" s="24"/>
      <c r="R43" s="12"/>
      <c r="S43" s="10">
        <v>3</v>
      </c>
      <c r="T43" s="23"/>
      <c r="U43" s="24"/>
      <c r="V43" s="12"/>
      <c r="W43" s="12"/>
      <c r="Y43" s="63"/>
      <c r="Z43" s="63"/>
      <c r="AA43" s="63"/>
      <c r="AB43" s="63"/>
      <c r="AF43" s="36">
        <v>2</v>
      </c>
    </row>
    <row r="44" spans="1:60" ht="13.9" customHeight="1" x14ac:dyDescent="0.4">
      <c r="A44" s="4"/>
      <c r="B44" s="4"/>
      <c r="C44" s="4"/>
      <c r="E44" s="84"/>
      <c r="F44" s="85"/>
      <c r="G44" s="23"/>
      <c r="H44" s="24"/>
      <c r="I44" s="23"/>
      <c r="J44" s="24"/>
      <c r="K44" s="12"/>
      <c r="L44" s="84"/>
      <c r="M44" s="85"/>
      <c r="N44" s="23"/>
      <c r="O44" s="24"/>
      <c r="P44" s="23"/>
      <c r="Q44" s="24"/>
      <c r="R44" s="12"/>
      <c r="S44" s="10">
        <v>4</v>
      </c>
      <c r="T44" s="23"/>
      <c r="U44" s="24"/>
      <c r="V44" s="12"/>
      <c r="W44" s="12"/>
      <c r="Y44" s="63"/>
      <c r="Z44" s="63"/>
      <c r="AA44" s="63"/>
      <c r="AB44" s="63"/>
      <c r="AF44" s="36">
        <v>1</v>
      </c>
    </row>
    <row r="45" spans="1:60" ht="13.9" customHeight="1" x14ac:dyDescent="0.4">
      <c r="A45" s="4"/>
      <c r="B45" s="4"/>
      <c r="C45" s="4"/>
      <c r="E45" s="84"/>
      <c r="F45" s="83">
        <v>3</v>
      </c>
      <c r="G45" s="23"/>
      <c r="H45" s="24"/>
      <c r="I45" s="23"/>
      <c r="J45" s="24"/>
      <c r="K45" s="12"/>
      <c r="L45" s="84"/>
      <c r="M45" s="83">
        <v>3</v>
      </c>
      <c r="N45" s="23"/>
      <c r="O45" s="24"/>
      <c r="P45" s="23"/>
      <c r="Q45" s="24"/>
      <c r="R45" s="12"/>
      <c r="S45" s="10">
        <v>5</v>
      </c>
      <c r="T45" s="23"/>
      <c r="U45" s="24"/>
      <c r="V45" s="12"/>
      <c r="W45" s="12"/>
      <c r="Y45" s="63"/>
      <c r="Z45" s="63"/>
      <c r="AA45" s="63"/>
      <c r="AB45" s="63"/>
      <c r="AF45" s="36">
        <v>9</v>
      </c>
    </row>
    <row r="46" spans="1:60" ht="13.9" customHeight="1" x14ac:dyDescent="0.4">
      <c r="A46" s="4"/>
      <c r="B46" s="4"/>
      <c r="C46" s="4"/>
      <c r="E46" s="84"/>
      <c r="F46" s="85"/>
      <c r="G46" s="23"/>
      <c r="H46" s="24"/>
      <c r="I46" s="23"/>
      <c r="J46" s="24"/>
      <c r="K46" s="12"/>
      <c r="L46" s="84"/>
      <c r="M46" s="85"/>
      <c r="N46" s="23"/>
      <c r="O46" s="24"/>
      <c r="P46" s="23"/>
      <c r="Q46" s="24"/>
      <c r="R46" s="12"/>
      <c r="S46" s="10">
        <v>6</v>
      </c>
      <c r="T46" s="23"/>
      <c r="U46" s="24"/>
      <c r="V46" s="12"/>
      <c r="W46" s="12"/>
      <c r="Y46" s="63"/>
      <c r="Z46" s="63"/>
      <c r="AA46" s="63"/>
      <c r="AB46" s="63"/>
      <c r="AF46" s="36">
        <v>8</v>
      </c>
    </row>
    <row r="47" spans="1:60" ht="13.9" customHeight="1" x14ac:dyDescent="0.4">
      <c r="A47" s="4"/>
      <c r="B47" s="4"/>
      <c r="C47" s="4"/>
      <c r="E47" s="84"/>
      <c r="F47" s="83">
        <v>4</v>
      </c>
      <c r="G47" s="23"/>
      <c r="H47" s="24"/>
      <c r="I47" s="23"/>
      <c r="J47" s="24"/>
      <c r="K47" s="12"/>
      <c r="L47" s="84"/>
      <c r="M47" s="83">
        <v>4</v>
      </c>
      <c r="N47" s="23"/>
      <c r="O47" s="24"/>
      <c r="P47" s="23"/>
      <c r="Q47" s="24"/>
      <c r="R47" s="12"/>
      <c r="S47" s="10">
        <v>7</v>
      </c>
      <c r="T47" s="23"/>
      <c r="U47" s="24"/>
      <c r="V47" s="12"/>
      <c r="W47" s="12"/>
      <c r="Y47" s="63"/>
      <c r="Z47" s="63"/>
      <c r="AA47" s="63"/>
      <c r="AB47" s="63"/>
      <c r="AF47" s="36">
        <v>7</v>
      </c>
    </row>
    <row r="48" spans="1:60" ht="13.9" customHeight="1" x14ac:dyDescent="0.4">
      <c r="A48" s="4"/>
      <c r="B48" s="4"/>
      <c r="C48" s="4"/>
      <c r="E48" s="84"/>
      <c r="F48" s="85"/>
      <c r="G48" s="23"/>
      <c r="H48" s="24"/>
      <c r="I48" s="23"/>
      <c r="J48" s="24"/>
      <c r="K48" s="12"/>
      <c r="L48" s="84"/>
      <c r="M48" s="85"/>
      <c r="N48" s="23"/>
      <c r="O48" s="24"/>
      <c r="P48" s="23"/>
      <c r="Q48" s="24"/>
      <c r="R48" s="12"/>
      <c r="S48" s="10">
        <v>8</v>
      </c>
      <c r="T48" s="23"/>
      <c r="U48" s="24"/>
      <c r="V48" s="12"/>
      <c r="W48" s="12"/>
      <c r="Y48" s="63"/>
      <c r="Z48" s="63"/>
      <c r="AA48" s="63"/>
      <c r="AB48" s="63"/>
      <c r="AF48" s="36"/>
    </row>
    <row r="49" spans="1:32" ht="13.9" customHeight="1" x14ac:dyDescent="0.4">
      <c r="A49" s="4"/>
      <c r="B49" s="4"/>
      <c r="C49" s="4"/>
      <c r="E49" s="84"/>
      <c r="F49" s="83">
        <v>5</v>
      </c>
      <c r="G49" s="23"/>
      <c r="H49" s="24"/>
      <c r="I49" s="23"/>
      <c r="J49" s="24"/>
      <c r="K49" s="12"/>
      <c r="L49" s="84"/>
      <c r="M49" s="83">
        <v>5</v>
      </c>
      <c r="N49" s="23"/>
      <c r="O49" s="24"/>
      <c r="P49" s="23"/>
      <c r="Q49" s="24"/>
      <c r="R49" s="12"/>
      <c r="S49" s="10">
        <v>9</v>
      </c>
      <c r="T49" s="23"/>
      <c r="U49" s="24"/>
      <c r="V49" s="12"/>
      <c r="W49" s="12"/>
      <c r="Y49" s="63"/>
      <c r="Z49" s="63"/>
      <c r="AA49" s="63"/>
      <c r="AB49" s="63"/>
      <c r="AF49" s="36" t="s">
        <v>106</v>
      </c>
    </row>
    <row r="50" spans="1:32" ht="13.9" customHeight="1" x14ac:dyDescent="0.4">
      <c r="A50" s="4"/>
      <c r="B50" s="4"/>
      <c r="C50" s="4"/>
      <c r="E50" s="84"/>
      <c r="F50" s="85"/>
      <c r="G50" s="23"/>
      <c r="H50" s="24"/>
      <c r="I50" s="23"/>
      <c r="J50" s="24"/>
      <c r="K50" s="12"/>
      <c r="L50" s="84"/>
      <c r="M50" s="85"/>
      <c r="N50" s="23"/>
      <c r="O50" s="24"/>
      <c r="P50" s="23"/>
      <c r="Q50" s="24"/>
      <c r="R50" s="12"/>
      <c r="S50" s="10">
        <v>10</v>
      </c>
      <c r="T50" s="23"/>
      <c r="U50" s="24"/>
      <c r="V50" s="12"/>
      <c r="W50" s="12"/>
      <c r="X50" s="39"/>
      <c r="Y50" s="63"/>
      <c r="Z50" s="63"/>
      <c r="AA50" s="63"/>
      <c r="AB50" s="63"/>
      <c r="AC50" s="40"/>
      <c r="AF50" s="37" t="s">
        <v>107</v>
      </c>
    </row>
    <row r="51" spans="1:32" ht="13.9" customHeight="1" x14ac:dyDescent="0.4">
      <c r="A51" s="4"/>
      <c r="B51" s="4"/>
      <c r="C51" s="4"/>
      <c r="E51" s="84"/>
      <c r="F51" s="83">
        <v>6</v>
      </c>
      <c r="G51" s="23"/>
      <c r="H51" s="24"/>
      <c r="I51" s="23"/>
      <c r="J51" s="24"/>
      <c r="K51" s="12"/>
      <c r="L51" s="84"/>
      <c r="M51" s="83">
        <v>6</v>
      </c>
      <c r="N51" s="23"/>
      <c r="O51" s="24"/>
      <c r="P51" s="23"/>
      <c r="Q51" s="24"/>
      <c r="R51" s="12"/>
      <c r="S51" s="10">
        <v>11</v>
      </c>
      <c r="T51" s="23"/>
      <c r="U51" s="24"/>
      <c r="V51" s="12"/>
      <c r="W51" s="12"/>
      <c r="X51" s="39"/>
      <c r="Y51" s="63"/>
      <c r="Z51" s="63"/>
      <c r="AA51" s="63"/>
      <c r="AB51" s="63"/>
      <c r="AC51" s="40"/>
      <c r="AF51" s="36" t="s">
        <v>14</v>
      </c>
    </row>
    <row r="52" spans="1:32" ht="13.9" customHeight="1" x14ac:dyDescent="0.4">
      <c r="A52" s="4"/>
      <c r="B52" s="4"/>
      <c r="C52" s="4"/>
      <c r="E52" s="84"/>
      <c r="F52" s="85"/>
      <c r="G52" s="23"/>
      <c r="H52" s="24"/>
      <c r="I52" s="23"/>
      <c r="J52" s="24"/>
      <c r="K52" s="12"/>
      <c r="L52" s="84"/>
      <c r="M52" s="85"/>
      <c r="N52" s="23"/>
      <c r="O52" s="24"/>
      <c r="P52" s="23"/>
      <c r="Q52" s="24"/>
      <c r="R52" s="12"/>
      <c r="S52" s="10">
        <v>12</v>
      </c>
      <c r="T52" s="23"/>
      <c r="U52" s="24"/>
      <c r="V52" s="12"/>
      <c r="W52" s="12"/>
      <c r="X52" s="39"/>
      <c r="Y52" s="63"/>
      <c r="Z52" s="63"/>
      <c r="AA52" s="63"/>
      <c r="AB52" s="63"/>
      <c r="AC52" s="40"/>
    </row>
    <row r="53" spans="1:32" ht="13.9" customHeight="1" x14ac:dyDescent="0.4">
      <c r="A53" s="4"/>
      <c r="B53" s="4"/>
      <c r="C53" s="4"/>
      <c r="E53" s="84"/>
      <c r="F53" s="83">
        <v>7</v>
      </c>
      <c r="G53" s="23"/>
      <c r="H53" s="24"/>
      <c r="I53" s="23"/>
      <c r="J53" s="24"/>
      <c r="K53" s="12"/>
      <c r="L53" s="84"/>
      <c r="M53" s="83">
        <v>7</v>
      </c>
      <c r="N53" s="23"/>
      <c r="O53" s="24"/>
      <c r="P53" s="23"/>
      <c r="Q53" s="24"/>
      <c r="R53" s="12"/>
      <c r="S53" s="10">
        <v>13</v>
      </c>
      <c r="T53" s="23"/>
      <c r="U53" s="24"/>
      <c r="V53" s="12"/>
      <c r="W53" s="12"/>
      <c r="X53" s="39"/>
      <c r="Y53" s="63"/>
      <c r="Z53" s="63"/>
      <c r="AA53" s="63"/>
      <c r="AB53" s="63"/>
      <c r="AC53" s="40"/>
    </row>
    <row r="54" spans="1:32" ht="13.9" customHeight="1" x14ac:dyDescent="0.4">
      <c r="A54" s="4"/>
      <c r="B54" s="4"/>
      <c r="C54" s="4"/>
      <c r="E54" s="84"/>
      <c r="F54" s="85"/>
      <c r="G54" s="23"/>
      <c r="H54" s="24"/>
      <c r="I54" s="23"/>
      <c r="J54" s="24"/>
      <c r="K54" s="12"/>
      <c r="L54" s="84"/>
      <c r="M54" s="85"/>
      <c r="N54" s="23"/>
      <c r="O54" s="24"/>
      <c r="P54" s="23"/>
      <c r="Q54" s="24"/>
      <c r="R54" s="12"/>
      <c r="S54" s="10">
        <v>14</v>
      </c>
      <c r="T54" s="23"/>
      <c r="U54" s="24"/>
      <c r="V54" s="12"/>
      <c r="W54" s="12"/>
      <c r="X54" s="39"/>
      <c r="Y54" s="63"/>
      <c r="Z54" s="63"/>
      <c r="AA54" s="63"/>
      <c r="AB54" s="63"/>
      <c r="AC54" s="40"/>
    </row>
    <row r="55" spans="1:32" ht="13.9" customHeight="1" x14ac:dyDescent="0.4">
      <c r="A55" s="4"/>
      <c r="B55" s="4"/>
      <c r="C55" s="4"/>
      <c r="E55" s="84"/>
      <c r="F55" s="83">
        <v>8</v>
      </c>
      <c r="G55" s="23"/>
      <c r="H55" s="24"/>
      <c r="I55" s="23"/>
      <c r="J55" s="24"/>
      <c r="K55" s="12"/>
      <c r="L55" s="84"/>
      <c r="M55" s="83">
        <v>8</v>
      </c>
      <c r="N55" s="23"/>
      <c r="O55" s="24"/>
      <c r="P55" s="23"/>
      <c r="Q55" s="24"/>
      <c r="R55" s="12"/>
      <c r="S55" s="10">
        <v>15</v>
      </c>
      <c r="T55" s="23"/>
      <c r="U55" s="24"/>
      <c r="V55" s="12"/>
      <c r="W55" s="12"/>
      <c r="X55" s="39"/>
      <c r="Y55" s="63"/>
      <c r="Z55" s="63"/>
      <c r="AA55" s="63"/>
      <c r="AB55" s="63"/>
      <c r="AC55" s="40"/>
    </row>
    <row r="56" spans="1:32" ht="13.9" customHeight="1" x14ac:dyDescent="0.4">
      <c r="A56" s="4"/>
      <c r="B56" s="4"/>
      <c r="C56" s="4"/>
      <c r="E56" s="85"/>
      <c r="F56" s="85"/>
      <c r="G56" s="23"/>
      <c r="H56" s="24"/>
      <c r="I56" s="23"/>
      <c r="J56" s="24"/>
      <c r="K56" s="12"/>
      <c r="L56" s="85"/>
      <c r="M56" s="85"/>
      <c r="N56" s="23"/>
      <c r="O56" s="24"/>
      <c r="P56" s="23"/>
      <c r="Q56" s="24"/>
      <c r="R56" s="12"/>
      <c r="S56" s="10">
        <v>16</v>
      </c>
      <c r="T56" s="23"/>
      <c r="U56" s="24"/>
      <c r="V56" s="12"/>
      <c r="W56" s="12"/>
      <c r="X56" s="39"/>
      <c r="Y56" s="64"/>
      <c r="Z56" s="64"/>
      <c r="AA56" s="64"/>
      <c r="AB56" s="64"/>
      <c r="AC56" s="40"/>
    </row>
    <row r="57" spans="1:32" ht="13.9" customHeight="1" x14ac:dyDescent="0.4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34"/>
      <c r="U57" s="34"/>
      <c r="V57" s="34"/>
      <c r="W57" s="34"/>
      <c r="X57" s="4"/>
      <c r="Y57" s="34"/>
      <c r="Z57" s="34"/>
      <c r="AA57" s="34"/>
      <c r="AB57" s="34"/>
      <c r="AC57" s="40"/>
    </row>
    <row r="58" spans="1:32" ht="13.9" customHeight="1" x14ac:dyDescent="0.4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4"/>
      <c r="U58" s="34"/>
      <c r="V58" s="34"/>
      <c r="W58" s="34"/>
      <c r="X58" s="4"/>
      <c r="Y58" s="34"/>
      <c r="Z58" s="34"/>
      <c r="AA58" s="34"/>
      <c r="AB58" s="34"/>
      <c r="AC58" s="40"/>
    </row>
    <row r="59" spans="1:32" ht="13.9" customHeight="1" x14ac:dyDescent="0.4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34"/>
      <c r="U59" s="34"/>
      <c r="V59" s="34"/>
      <c r="W59" s="34"/>
      <c r="X59" s="4"/>
      <c r="Y59" s="34"/>
      <c r="Z59" s="34"/>
      <c r="AA59" s="34"/>
      <c r="AB59" s="34"/>
    </row>
    <row r="60" spans="1:32" ht="13.9" customHeight="1" x14ac:dyDescent="0.4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34"/>
      <c r="U60" s="34"/>
      <c r="V60" s="34"/>
      <c r="W60" s="34"/>
      <c r="X60" s="4"/>
      <c r="Y60" s="34"/>
      <c r="Z60" s="34"/>
      <c r="AA60" s="34"/>
      <c r="AB60" s="34"/>
    </row>
    <row r="61" spans="1:32" ht="13.9" customHeight="1" x14ac:dyDescent="0.4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34"/>
      <c r="U61" s="34"/>
      <c r="V61" s="34"/>
      <c r="W61" s="34"/>
      <c r="X61" s="4"/>
      <c r="Y61" s="34"/>
      <c r="Z61" s="34"/>
      <c r="AA61" s="34"/>
      <c r="AB61" s="34"/>
    </row>
    <row r="62" spans="1:32" ht="13.9" customHeight="1" x14ac:dyDescent="0.4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34"/>
      <c r="U62" s="34"/>
      <c r="V62" s="34"/>
      <c r="W62" s="34"/>
      <c r="X62" s="4"/>
      <c r="Y62" s="34"/>
      <c r="Z62" s="34"/>
      <c r="AA62" s="34"/>
      <c r="AB62" s="34"/>
      <c r="AC62" s="4"/>
    </row>
    <row r="63" spans="1:32" ht="13.9" customHeight="1" x14ac:dyDescent="0.4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34"/>
      <c r="U63" s="34"/>
      <c r="V63" s="34"/>
      <c r="W63" s="34"/>
      <c r="X63" s="4"/>
      <c r="Y63" s="34"/>
      <c r="Z63" s="34"/>
      <c r="AA63" s="34"/>
      <c r="AB63" s="34"/>
      <c r="AC63" s="4"/>
    </row>
    <row r="64" spans="1:32" ht="13.9" customHeight="1" x14ac:dyDescent="0.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34"/>
      <c r="U64" s="34"/>
      <c r="V64" s="34"/>
      <c r="W64" s="34"/>
      <c r="X64" s="4"/>
      <c r="Y64" s="34"/>
      <c r="Z64" s="34"/>
      <c r="AA64" s="34"/>
      <c r="AB64" s="34"/>
      <c r="AC64" s="4"/>
      <c r="AD64" s="32"/>
    </row>
    <row r="65" spans="1:30" ht="13.9" customHeight="1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34"/>
      <c r="U65" s="34"/>
      <c r="V65" s="34"/>
      <c r="W65" s="34"/>
      <c r="X65" s="4"/>
      <c r="Y65" s="34"/>
      <c r="Z65" s="34"/>
      <c r="AA65" s="34"/>
      <c r="AB65" s="34"/>
      <c r="AC65" s="4"/>
      <c r="AD65" s="32"/>
    </row>
    <row r="66" spans="1:30" ht="13.9" customHeight="1" x14ac:dyDescent="0.4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34"/>
      <c r="U66" s="34"/>
      <c r="V66" s="34"/>
      <c r="W66" s="34"/>
      <c r="X66" s="4"/>
      <c r="Y66" s="34"/>
      <c r="Z66" s="34"/>
      <c r="AA66" s="34"/>
      <c r="AB66" s="34"/>
      <c r="AC66" s="4"/>
      <c r="AD66" s="32"/>
    </row>
    <row r="67" spans="1:30" ht="13.9" customHeight="1" x14ac:dyDescent="0.4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34"/>
      <c r="U67" s="34"/>
      <c r="V67" s="34"/>
      <c r="W67" s="34"/>
      <c r="X67" s="4"/>
      <c r="Y67" s="34"/>
      <c r="Z67" s="34"/>
      <c r="AA67" s="34"/>
      <c r="AB67" s="34"/>
      <c r="AC67" s="4"/>
      <c r="AD67" s="32"/>
    </row>
    <row r="68" spans="1:30" ht="13.9" customHeight="1" x14ac:dyDescent="0.4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34"/>
      <c r="U68" s="34"/>
      <c r="V68" s="34"/>
      <c r="W68" s="34"/>
      <c r="X68" s="4"/>
      <c r="Y68" s="34"/>
      <c r="Z68" s="34"/>
      <c r="AA68" s="34"/>
      <c r="AB68" s="34"/>
      <c r="AC68" s="4"/>
      <c r="AD68" s="32"/>
    </row>
    <row r="69" spans="1:30" ht="13.9" customHeight="1" x14ac:dyDescent="0.4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34"/>
      <c r="U69" s="34"/>
      <c r="V69" s="34"/>
      <c r="W69" s="34"/>
      <c r="X69" s="4"/>
      <c r="Y69" s="34"/>
      <c r="Z69" s="34"/>
      <c r="AA69" s="34"/>
      <c r="AB69" s="34"/>
      <c r="AC69" s="4"/>
      <c r="AD69" s="32"/>
    </row>
    <row r="70" spans="1:30" ht="13.9" customHeight="1" x14ac:dyDescent="0.4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34"/>
      <c r="U70" s="34"/>
      <c r="V70" s="34"/>
      <c r="W70" s="34"/>
      <c r="X70" s="4"/>
      <c r="Y70" s="34"/>
      <c r="Z70" s="34"/>
      <c r="AA70" s="34"/>
      <c r="AB70" s="34"/>
      <c r="AC70" s="4"/>
      <c r="AD70" s="32"/>
    </row>
    <row r="71" spans="1:30" ht="13.9" customHeight="1" x14ac:dyDescent="0.4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34"/>
      <c r="U71" s="34"/>
      <c r="V71" s="34"/>
      <c r="W71" s="34"/>
      <c r="X71" s="4"/>
      <c r="Y71" s="34"/>
      <c r="Z71" s="34"/>
      <c r="AA71" s="34"/>
      <c r="AB71" s="34"/>
      <c r="AC71" s="4"/>
      <c r="AD71" s="32"/>
    </row>
    <row r="72" spans="1:30" ht="13.9" customHeight="1" x14ac:dyDescent="0.4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34"/>
      <c r="U72" s="34"/>
      <c r="V72" s="34"/>
      <c r="W72" s="34"/>
      <c r="X72" s="4"/>
      <c r="Y72" s="34"/>
      <c r="Z72" s="34"/>
      <c r="AA72" s="34"/>
      <c r="AB72" s="34"/>
      <c r="AC72" s="4"/>
      <c r="AD72" s="32"/>
    </row>
    <row r="73" spans="1:30" ht="13.9" customHeight="1" x14ac:dyDescent="0.4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34"/>
      <c r="U73" s="34"/>
      <c r="V73" s="34"/>
      <c r="W73" s="34"/>
      <c r="X73" s="4"/>
      <c r="Y73" s="34"/>
      <c r="Z73" s="34"/>
      <c r="AA73" s="34"/>
      <c r="AB73" s="34"/>
      <c r="AC73" s="4"/>
      <c r="AD73" s="32"/>
    </row>
    <row r="74" spans="1:30" ht="13.9" customHeight="1" x14ac:dyDescent="0.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34"/>
      <c r="U74" s="34"/>
      <c r="V74" s="34"/>
      <c r="W74" s="34"/>
      <c r="X74" s="4"/>
      <c r="Y74" s="34"/>
      <c r="Z74" s="34"/>
      <c r="AA74" s="34"/>
      <c r="AB74" s="34"/>
      <c r="AC74" s="4"/>
      <c r="AD74" s="32"/>
    </row>
    <row r="75" spans="1:30" ht="13.9" customHeight="1" x14ac:dyDescent="0.4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34"/>
      <c r="U75" s="34"/>
      <c r="V75" s="34"/>
      <c r="W75" s="34"/>
      <c r="X75" s="4"/>
      <c r="Y75" s="34"/>
      <c r="Z75" s="34"/>
      <c r="AA75" s="34"/>
      <c r="AB75" s="34"/>
      <c r="AC75" s="4"/>
      <c r="AD75" s="32"/>
    </row>
    <row r="76" spans="1:30" ht="13.9" customHeight="1" x14ac:dyDescent="0.4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34"/>
      <c r="U76" s="34"/>
      <c r="V76" s="34"/>
      <c r="W76" s="34"/>
      <c r="X76" s="4"/>
      <c r="Y76" s="34"/>
      <c r="Z76" s="34"/>
      <c r="AA76" s="34"/>
      <c r="AB76" s="34"/>
      <c r="AC76" s="4"/>
      <c r="AD76" s="32"/>
    </row>
    <row r="77" spans="1:30" ht="13.9" customHeight="1" x14ac:dyDescent="0.4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34"/>
      <c r="U77" s="34"/>
      <c r="V77" s="34"/>
      <c r="W77" s="34"/>
      <c r="X77" s="4"/>
      <c r="Y77" s="34"/>
      <c r="Z77" s="34"/>
      <c r="AA77" s="34"/>
      <c r="AB77" s="34"/>
      <c r="AC77" s="4"/>
      <c r="AD77" s="32"/>
    </row>
    <row r="78" spans="1:30" ht="13.9" customHeight="1" x14ac:dyDescent="0.4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34"/>
      <c r="U78" s="34"/>
      <c r="V78" s="34"/>
      <c r="W78" s="34"/>
      <c r="X78" s="4"/>
      <c r="Y78" s="34"/>
      <c r="Z78" s="34"/>
      <c r="AA78" s="34"/>
      <c r="AB78" s="34"/>
      <c r="AC78" s="4"/>
      <c r="AD78" s="32"/>
    </row>
    <row r="79" spans="1:30" ht="13.9" customHeight="1" x14ac:dyDescent="0.4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34"/>
      <c r="U79" s="34"/>
      <c r="V79" s="34"/>
      <c r="W79" s="34"/>
      <c r="X79" s="4"/>
      <c r="Y79" s="34"/>
      <c r="Z79" s="34"/>
      <c r="AA79" s="34"/>
      <c r="AB79" s="34"/>
      <c r="AC79" s="4"/>
      <c r="AD79" s="32"/>
    </row>
    <row r="80" spans="1:30" ht="13.9" customHeight="1" x14ac:dyDescent="0.4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34"/>
      <c r="U80" s="34"/>
      <c r="V80" s="34"/>
      <c r="W80" s="34"/>
      <c r="X80" s="4"/>
      <c r="Y80" s="34"/>
      <c r="Z80" s="34"/>
      <c r="AA80" s="34"/>
      <c r="AB80" s="34"/>
      <c r="AC80" s="4"/>
      <c r="AD80" s="32"/>
    </row>
    <row r="81" spans="1:30" ht="13.9" customHeight="1" x14ac:dyDescent="0.4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34"/>
      <c r="U81" s="34"/>
      <c r="V81" s="34"/>
      <c r="W81" s="34"/>
      <c r="X81" s="4"/>
      <c r="Y81" s="34"/>
      <c r="Z81" s="34"/>
      <c r="AA81" s="34"/>
      <c r="AB81" s="34"/>
      <c r="AC81" s="4"/>
      <c r="AD81" s="32"/>
    </row>
    <row r="82" spans="1:30" ht="13.9" customHeight="1" x14ac:dyDescent="0.4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34"/>
      <c r="U82" s="34"/>
      <c r="V82" s="34"/>
      <c r="W82" s="34"/>
      <c r="X82" s="4"/>
      <c r="Y82" s="34"/>
      <c r="Z82" s="34"/>
      <c r="AA82" s="34"/>
      <c r="AB82" s="34"/>
      <c r="AC82" s="4"/>
      <c r="AD82" s="32"/>
    </row>
    <row r="83" spans="1:30" ht="13.9" customHeight="1" x14ac:dyDescent="0.4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34"/>
      <c r="U83" s="34"/>
      <c r="V83" s="34"/>
      <c r="W83" s="34"/>
      <c r="X83" s="4"/>
      <c r="Y83" s="34"/>
      <c r="Z83" s="34"/>
      <c r="AA83" s="34"/>
      <c r="AB83" s="34"/>
      <c r="AC83" s="4"/>
      <c r="AD83" s="32"/>
    </row>
    <row r="84" spans="1:30" ht="13.9" customHeight="1" x14ac:dyDescent="0.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34"/>
      <c r="U84" s="34"/>
      <c r="V84" s="34"/>
      <c r="W84" s="34"/>
      <c r="X84" s="4"/>
      <c r="Y84" s="34"/>
      <c r="Z84" s="34"/>
      <c r="AA84" s="34"/>
      <c r="AB84" s="34"/>
      <c r="AC84" s="4"/>
      <c r="AD84" s="32"/>
    </row>
    <row r="85" spans="1:30" ht="13.9" customHeight="1" x14ac:dyDescent="0.4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34"/>
      <c r="U85" s="34"/>
      <c r="V85" s="34"/>
      <c r="W85" s="34"/>
      <c r="X85" s="4"/>
      <c r="Y85" s="34"/>
      <c r="Z85" s="34"/>
      <c r="AA85" s="34"/>
      <c r="AB85" s="34"/>
      <c r="AC85" s="4"/>
      <c r="AD85" s="32"/>
    </row>
    <row r="86" spans="1:30" ht="13.9" customHeight="1" x14ac:dyDescent="0.4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32"/>
    </row>
    <row r="87" spans="1:30" ht="13.9" customHeight="1" x14ac:dyDescent="0.4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32"/>
    </row>
    <row r="88" spans="1:30" ht="13.9" customHeight="1" x14ac:dyDescent="0.4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32"/>
    </row>
    <row r="89" spans="1:30" ht="13.9" customHeight="1" x14ac:dyDescent="0.4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32"/>
    </row>
    <row r="90" spans="1:30" ht="13.9" customHeight="1" x14ac:dyDescent="0.4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32"/>
    </row>
    <row r="91" spans="1:30" ht="13.9" customHeight="1" x14ac:dyDescent="0.4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32"/>
    </row>
    <row r="92" spans="1:30" ht="13.9" customHeight="1" x14ac:dyDescent="0.4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32"/>
    </row>
    <row r="93" spans="1:30" ht="13.9" customHeight="1" x14ac:dyDescent="0.4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32"/>
    </row>
    <row r="94" spans="1:30" ht="13.9" customHeight="1" x14ac:dyDescent="0.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32"/>
    </row>
    <row r="95" spans="1:30" ht="13.9" customHeight="1" x14ac:dyDescent="0.4">
      <c r="AD95" s="32"/>
    </row>
    <row r="96" spans="1:30" ht="13.9" customHeight="1" x14ac:dyDescent="0.4">
      <c r="AD96" s="32"/>
    </row>
  </sheetData>
  <sheetProtection algorithmName="SHA-512" hashValue="oUkUY+cWuT8szy/z5f5H2NOhdz11tuWSSmTc3CNzQtWq0W4oWgEsZ3FnvAA29O8ggexcOPIF0qvXZgsfM+tYrg==" saltValue="LR1TkU3CURNJPhDb8YYLIw==" spinCount="100000" sheet="1" selectLockedCells="1"/>
  <mergeCells count="137">
    <mergeCell ref="M43:M44"/>
    <mergeCell ref="M45:M46"/>
    <mergeCell ref="M47:M48"/>
    <mergeCell ref="M49:M50"/>
    <mergeCell ref="M51:M52"/>
    <mergeCell ref="M53:M54"/>
    <mergeCell ref="M55:M56"/>
    <mergeCell ref="L38:M38"/>
    <mergeCell ref="L39:M39"/>
    <mergeCell ref="AE10:AM11"/>
    <mergeCell ref="AE14:AK15"/>
    <mergeCell ref="S25:S26"/>
    <mergeCell ref="T25:U25"/>
    <mergeCell ref="V25:V26"/>
    <mergeCell ref="W25:W26"/>
    <mergeCell ref="AE6:AF7"/>
    <mergeCell ref="J6:K7"/>
    <mergeCell ref="E6:G7"/>
    <mergeCell ref="E11:F11"/>
    <mergeCell ref="E12:F12"/>
    <mergeCell ref="L11:M11"/>
    <mergeCell ref="L12:M12"/>
    <mergeCell ref="E9:F9"/>
    <mergeCell ref="E10:F10"/>
    <mergeCell ref="AE12:AM13"/>
    <mergeCell ref="AE8:AM9"/>
    <mergeCell ref="AE18:AF19"/>
    <mergeCell ref="G24:H24"/>
    <mergeCell ref="I24:J24"/>
    <mergeCell ref="G9:H9"/>
    <mergeCell ref="I9:J9"/>
    <mergeCell ref="K9:K10"/>
    <mergeCell ref="K24:K25"/>
    <mergeCell ref="F49:F50"/>
    <mergeCell ref="F51:F52"/>
    <mergeCell ref="F53:F54"/>
    <mergeCell ref="S38:W38"/>
    <mergeCell ref="F55:F56"/>
    <mergeCell ref="F41:F42"/>
    <mergeCell ref="F43:F44"/>
    <mergeCell ref="F45:F46"/>
    <mergeCell ref="E41:E56"/>
    <mergeCell ref="F47:F48"/>
    <mergeCell ref="E40:F40"/>
    <mergeCell ref="K38:K39"/>
    <mergeCell ref="T39:U39"/>
    <mergeCell ref="V39:V40"/>
    <mergeCell ref="E39:F39"/>
    <mergeCell ref="E38:F38"/>
    <mergeCell ref="G38:H38"/>
    <mergeCell ref="I38:J38"/>
    <mergeCell ref="W39:W40"/>
    <mergeCell ref="S39:S40"/>
    <mergeCell ref="N38:O38"/>
    <mergeCell ref="P38:Q38"/>
    <mergeCell ref="R38:R39"/>
    <mergeCell ref="L40:M40"/>
    <mergeCell ref="E26:F26"/>
    <mergeCell ref="E27:E36"/>
    <mergeCell ref="E25:F25"/>
    <mergeCell ref="E24:F24"/>
    <mergeCell ref="BE27:BF27"/>
    <mergeCell ref="E13:E22"/>
    <mergeCell ref="L13:L22"/>
    <mergeCell ref="X25:X26"/>
    <mergeCell ref="Y25:Z25"/>
    <mergeCell ref="AA25:AA26"/>
    <mergeCell ref="AB25:AB26"/>
    <mergeCell ref="T22:U22"/>
    <mergeCell ref="T21:U21"/>
    <mergeCell ref="T20:U20"/>
    <mergeCell ref="V22:AB22"/>
    <mergeCell ref="V21:AB21"/>
    <mergeCell ref="V20:AB20"/>
    <mergeCell ref="L27:L36"/>
    <mergeCell ref="N24:O24"/>
    <mergeCell ref="P24:Q24"/>
    <mergeCell ref="R24:R25"/>
    <mergeCell ref="L26:M26"/>
    <mergeCell ref="L24:M24"/>
    <mergeCell ref="L25:M25"/>
    <mergeCell ref="BF10:BH10"/>
    <mergeCell ref="BF11:BH11"/>
    <mergeCell ref="BF12:BG12"/>
    <mergeCell ref="BF13:BH13"/>
    <mergeCell ref="BF22:BH22"/>
    <mergeCell ref="BG27:BH33"/>
    <mergeCell ref="BE28:BF28"/>
    <mergeCell ref="BE29:BF29"/>
    <mergeCell ref="BE30:BF30"/>
    <mergeCell ref="BE31:BF31"/>
    <mergeCell ref="BE32:BF32"/>
    <mergeCell ref="BE33:BF33"/>
    <mergeCell ref="BF23:BH23"/>
    <mergeCell ref="BF24:BG24"/>
    <mergeCell ref="BF25:BH25"/>
    <mergeCell ref="BE26:BF26"/>
    <mergeCell ref="BG26:BH26"/>
    <mergeCell ref="BF14:BG14"/>
    <mergeCell ref="BF15:BH15"/>
    <mergeCell ref="BF16:BH16"/>
    <mergeCell ref="BF17:BH17"/>
    <mergeCell ref="BE21:BG21"/>
    <mergeCell ref="BK17:BL17"/>
    <mergeCell ref="BM17:BN17"/>
    <mergeCell ref="BK18:BL18"/>
    <mergeCell ref="BM18:BN24"/>
    <mergeCell ref="BK19:BL19"/>
    <mergeCell ref="BK20:BL20"/>
    <mergeCell ref="BK21:BL21"/>
    <mergeCell ref="BK22:BL22"/>
    <mergeCell ref="BK23:BL23"/>
    <mergeCell ref="BK24:BL24"/>
    <mergeCell ref="H6:I7"/>
    <mergeCell ref="T6:U6"/>
    <mergeCell ref="T11:U19"/>
    <mergeCell ref="V11:Y19"/>
    <mergeCell ref="T9:U9"/>
    <mergeCell ref="V9:AB9"/>
    <mergeCell ref="S24:AB24"/>
    <mergeCell ref="Y38:AB56"/>
    <mergeCell ref="V7:AB7"/>
    <mergeCell ref="V8:AB8"/>
    <mergeCell ref="V10:AB10"/>
    <mergeCell ref="O6:R7"/>
    <mergeCell ref="T7:U7"/>
    <mergeCell ref="T8:U8"/>
    <mergeCell ref="T10:U10"/>
    <mergeCell ref="L6:N7"/>
    <mergeCell ref="N9:O9"/>
    <mergeCell ref="P9:Q9"/>
    <mergeCell ref="R9:R10"/>
    <mergeCell ref="L9:M9"/>
    <mergeCell ref="L10:M10"/>
    <mergeCell ref="L41:L56"/>
    <mergeCell ref="M41:M42"/>
    <mergeCell ref="Z11:AA19"/>
  </mergeCells>
  <phoneticPr fontId="1"/>
  <dataValidations count="5">
    <dataValidation type="list" allowBlank="1" showInputMessage="1" showErrorMessage="1" sqref="V27:V36 AA27:AA36 R12 K12 V41:V56" xr:uid="{C85DB859-746E-454A-802D-80462241D8C4}">
      <formula1>$AF$49:$AF$51</formula1>
    </dataValidation>
    <dataValidation type="list" allowBlank="1" showInputMessage="1" showErrorMessage="1" sqref="K26 K40 K11 R11 R26 R40" xr:uid="{A9E4496C-8495-4633-ADF5-8B187184A67F}">
      <formula1>$AF$49:$AF$50</formula1>
    </dataValidation>
    <dataValidation type="list" allowBlank="1" showInputMessage="1" showErrorMessage="1" sqref="R27:R36 R41:R46 K13:K22 K27:K36 R13:R22 K41:K46" xr:uid="{1CDE284E-5151-4A65-AB39-70224402C82B}">
      <formula1>$AF$42:$AF$47</formula1>
    </dataValidation>
    <dataValidation type="list" allowBlank="1" showInputMessage="1" showErrorMessage="1" sqref="BF22 V7 BF10" xr:uid="{F51A383E-A539-471B-BA01-929CC2A472E9}">
      <formula1>$AF$31:$AF$40</formula1>
    </dataValidation>
    <dataValidation type="list" allowBlank="1" showInputMessage="1" showErrorMessage="1" sqref="L6" xr:uid="{9E4A5767-2135-4BBC-86C6-A47E42DFBA89}">
      <formula1>$AF$25:$AF$26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84C73-AFD3-4CDA-AD4B-7B5CCDC932F6}">
  <dimension ref="A1:AK118"/>
  <sheetViews>
    <sheetView zoomScaleNormal="100" workbookViewId="0">
      <selection activeCell="B7" sqref="B7"/>
    </sheetView>
  </sheetViews>
  <sheetFormatPr defaultColWidth="8.75" defaultRowHeight="12" customHeight="1" x14ac:dyDescent="0.4"/>
  <cols>
    <col min="1" max="2" width="5.75" style="7" bestFit="1" customWidth="1"/>
    <col min="3" max="4" width="5.75" style="7" customWidth="1"/>
    <col min="5" max="6" width="5.75" style="7" bestFit="1" customWidth="1"/>
    <col min="7" max="7" width="4.25" style="7" bestFit="1" customWidth="1"/>
    <col min="8" max="9" width="5.75" style="7" bestFit="1" customWidth="1"/>
    <col min="10" max="10" width="13.625" style="7" bestFit="1" customWidth="1"/>
    <col min="11" max="12" width="8.75" style="7" bestFit="1" customWidth="1"/>
    <col min="13" max="13" width="10.25" style="7" bestFit="1" customWidth="1"/>
    <col min="14" max="14" width="8.75" style="7" bestFit="1" customWidth="1"/>
    <col min="15" max="16" width="8.75" style="7"/>
    <col min="17" max="23" width="3.5" style="7" customWidth="1"/>
    <col min="24" max="24" width="8.75" style="7"/>
    <col min="25" max="33" width="3.5" style="7" customWidth="1"/>
    <col min="34" max="16384" width="8.75" style="7"/>
  </cols>
  <sheetData>
    <row r="1" spans="1:37" ht="12" customHeight="1" x14ac:dyDescent="0.4">
      <c r="A1" s="6" t="s">
        <v>74</v>
      </c>
      <c r="B1" s="6" t="s">
        <v>75</v>
      </c>
      <c r="C1" s="6" t="s">
        <v>119</v>
      </c>
      <c r="D1" s="6" t="s">
        <v>90</v>
      </c>
      <c r="E1" s="6" t="s">
        <v>6</v>
      </c>
      <c r="F1" s="6" t="s">
        <v>31</v>
      </c>
      <c r="G1" s="6" t="s">
        <v>130</v>
      </c>
      <c r="H1" s="6" t="s">
        <v>134</v>
      </c>
      <c r="I1" s="6" t="s">
        <v>132</v>
      </c>
      <c r="J1" s="6" t="s">
        <v>131</v>
      </c>
      <c r="K1" s="6" t="s">
        <v>0</v>
      </c>
      <c r="L1" s="6" t="s">
        <v>89</v>
      </c>
      <c r="M1" s="6" t="s">
        <v>11</v>
      </c>
      <c r="N1" s="6" t="s">
        <v>133</v>
      </c>
    </row>
    <row r="2" spans="1:37" ht="12" customHeight="1" x14ac:dyDescent="0.4">
      <c r="B2" s="8">
        <v>2</v>
      </c>
      <c r="C2" s="8"/>
      <c r="D2" s="8">
        <v>3</v>
      </c>
      <c r="E2" s="8">
        <v>4</v>
      </c>
      <c r="F2" s="8"/>
      <c r="G2" s="8">
        <v>5</v>
      </c>
      <c r="H2" s="8"/>
      <c r="I2" s="8"/>
      <c r="J2" s="8">
        <v>6</v>
      </c>
      <c r="K2" s="8">
        <v>7</v>
      </c>
      <c r="L2" s="8">
        <v>8</v>
      </c>
      <c r="M2" s="8">
        <v>9</v>
      </c>
      <c r="N2" s="8"/>
    </row>
    <row r="3" spans="1:37" ht="12" customHeight="1" x14ac:dyDescent="0.4">
      <c r="A3" s="6">
        <v>1</v>
      </c>
      <c r="B3" s="6" t="str">
        <f t="shared" ref="B3:B12" si="0">IFERROR(VLOOKUP($A3,$Y$3:$AG$110,B$2,),"")</f>
        <v/>
      </c>
      <c r="C3" s="6" t="str">
        <f t="shared" ref="C3:C34" si="1">IF(D3="","",VLOOKUP(D3,$AJ$3:$AK$12,2))</f>
        <v/>
      </c>
      <c r="D3" s="6" t="str">
        <f t="shared" ref="D3:E22" si="2">IFERROR(VLOOKUP($A3,$Y$3:$AG$110,D$2,),"")</f>
        <v/>
      </c>
      <c r="E3" s="6" t="str">
        <f t="shared" si="2"/>
        <v/>
      </c>
      <c r="F3" s="6" t="str">
        <f>IF(G3="","",VLOOKUP(G3,$AJ$14:$AK$16,2))</f>
        <v/>
      </c>
      <c r="G3" s="6" t="str">
        <f t="shared" ref="G3:G34" si="3">IFERROR(VLOOKUP($A3,$Y$3:$AG$110,G$2,),"")</f>
        <v/>
      </c>
      <c r="H3" s="6" t="str">
        <f>IF(COUNTIF(J3,"*団体*"),"1",IF(COUNTIF(J3,"*Ｓ*"),"2",IF(COUNTIF(J3,"*Ｗ*"),"3","")))</f>
        <v/>
      </c>
      <c r="I3" s="6" t="str">
        <f>IF(COUNTIF(J3,"*選手*"),"3",IF(COUNTIF(J3,"*監督*"),"1",IF(COUNTIF(J3,"*アドバイザー*"),"2",IF(COUNTIF(J3,"*練習*"),"4",""))))</f>
        <v/>
      </c>
      <c r="J3" s="6" t="str">
        <f t="shared" ref="J3:M22" si="4">IFERROR(VLOOKUP($A3,$Y$3:$AG$110,J$2,),"")</f>
        <v/>
      </c>
      <c r="K3" s="6" t="str">
        <f t="shared" si="4"/>
        <v/>
      </c>
      <c r="L3" s="6" t="str">
        <f t="shared" si="4"/>
        <v/>
      </c>
      <c r="M3" s="6" t="str">
        <f t="shared" si="4"/>
        <v/>
      </c>
      <c r="N3" s="6" t="str">
        <f>IF(COUNTIF(I3,"1"),"1",IF(COUNTIF(I3,"2"),"1",IF(COUNTIF(I3,"3"),"2",IF(COUNTIF(I3,"4"),"2",""))))</f>
        <v/>
      </c>
      <c r="Q3" s="9">
        <f>学校申込書!$V$7</f>
        <v>0</v>
      </c>
      <c r="R3" s="9">
        <f>学校申込書!$V$9</f>
        <v>0</v>
      </c>
      <c r="S3" s="9">
        <v>1</v>
      </c>
      <c r="T3" s="9" t="s">
        <v>32</v>
      </c>
      <c r="U3" s="9" t="str">
        <f>学校申込書!G11&amp;学校申込書!H11</f>
        <v/>
      </c>
      <c r="V3" s="9"/>
      <c r="W3" s="9">
        <f>学校申込書!K11</f>
        <v>0</v>
      </c>
      <c r="Y3" s="9" t="str">
        <f>IF(AE3="","",1)</f>
        <v/>
      </c>
      <c r="Z3" s="9" t="str">
        <f>IF(AE3="","",1)</f>
        <v/>
      </c>
      <c r="AA3" s="9" t="str">
        <f t="shared" ref="AA3:AA24" si="5">IF(Q3=0,"",Q3)</f>
        <v/>
      </c>
      <c r="AB3" s="9" t="str">
        <f t="shared" ref="AB3:AB24" si="6">IF(R3=0,"",R3)</f>
        <v/>
      </c>
      <c r="AC3" s="9">
        <f t="shared" ref="AC3:AC24" si="7">IF(S3=0,"",S3)</f>
        <v>1</v>
      </c>
      <c r="AD3" s="9" t="str">
        <f t="shared" ref="AD3:AD24" si="8">IF(T3=0,"",T3)</f>
        <v>団体監督</v>
      </c>
      <c r="AE3" s="9" t="str">
        <f t="shared" ref="AE3:AE24" si="9">IF(U3=0,"",U3)</f>
        <v/>
      </c>
      <c r="AF3" s="9" t="str">
        <f t="shared" ref="AF3:AF5" si="10">IF(V3=0,"",V3)</f>
        <v/>
      </c>
      <c r="AG3" s="9" t="str">
        <f t="shared" ref="AG3:AG5" si="11">IF(W3=0,"",W3)</f>
        <v/>
      </c>
      <c r="AJ3" s="38" t="s">
        <v>120</v>
      </c>
      <c r="AK3" s="38">
        <v>1</v>
      </c>
    </row>
    <row r="4" spans="1:37" ht="12" customHeight="1" x14ac:dyDescent="0.4">
      <c r="A4" s="6">
        <v>2</v>
      </c>
      <c r="B4" s="6" t="str">
        <f t="shared" si="0"/>
        <v/>
      </c>
      <c r="C4" s="6" t="str">
        <f t="shared" si="1"/>
        <v/>
      </c>
      <c r="D4" s="6" t="str">
        <f t="shared" si="2"/>
        <v/>
      </c>
      <c r="E4" s="6" t="str">
        <f t="shared" si="2"/>
        <v/>
      </c>
      <c r="F4" s="6" t="str">
        <f t="shared" ref="F4:F67" si="12">IF(G4="","",VLOOKUP(G4,$AJ$14:$AK$16,2))</f>
        <v/>
      </c>
      <c r="G4" s="6" t="str">
        <f t="shared" si="3"/>
        <v/>
      </c>
      <c r="H4" s="6" t="str">
        <f t="shared" ref="H4:H67" si="13">IF(COUNTIF(J4,"*団体*"),"1",IF(COUNTIF(J4,"*Ｓ*"),"2",IF(COUNTIF(J4,"*Ｗ*"),"3","")))</f>
        <v/>
      </c>
      <c r="I4" s="6" t="str">
        <f t="shared" ref="I4:I67" si="14">IF(COUNTIF(J4,"*選手*"),"3",IF(COUNTIF(J4,"*監督*"),"1",IF(COUNTIF(J4,"*アドバイザー*"),"2",IF(COUNTIF(J4,"*練習*"),"4",""))))</f>
        <v/>
      </c>
      <c r="J4" s="6" t="str">
        <f t="shared" si="4"/>
        <v/>
      </c>
      <c r="K4" s="6" t="str">
        <f t="shared" si="4"/>
        <v/>
      </c>
      <c r="L4" s="6" t="str">
        <f t="shared" si="4"/>
        <v/>
      </c>
      <c r="M4" s="6" t="str">
        <f t="shared" si="4"/>
        <v/>
      </c>
      <c r="N4" s="6" t="str">
        <f t="shared" ref="N4:N67" si="15">IF(COUNTIF(I4,"1"),"1",IF(COUNTIF(I4,"2"),"1",IF(COUNTIF(I4,"3"),"2",IF(COUNTIF(I4,"4"),"2",""))))</f>
        <v/>
      </c>
      <c r="Q4" s="9">
        <f>学校申込書!$V$7</f>
        <v>0</v>
      </c>
      <c r="R4" s="9">
        <f>学校申込書!$V$9</f>
        <v>0</v>
      </c>
      <c r="S4" s="9">
        <v>1</v>
      </c>
      <c r="T4" s="9" t="s">
        <v>33</v>
      </c>
      <c r="U4" s="9" t="str">
        <f>学校申込書!G12&amp;学校申込書!H12</f>
        <v/>
      </c>
      <c r="V4" s="9"/>
      <c r="W4" s="9">
        <f>学校申込書!K12</f>
        <v>0</v>
      </c>
      <c r="Y4" s="9" t="str">
        <f>IF(AE4&lt;&gt;"",MAX(Y$3:Y3)+1,"")</f>
        <v/>
      </c>
      <c r="Z4" s="9" t="str">
        <f>IF(AE4&lt;&gt;"",MAX(Z$3:Z3)+1,"")</f>
        <v/>
      </c>
      <c r="AA4" s="9" t="str">
        <f t="shared" si="5"/>
        <v/>
      </c>
      <c r="AB4" s="9" t="str">
        <f t="shared" si="6"/>
        <v/>
      </c>
      <c r="AC4" s="9">
        <f t="shared" si="7"/>
        <v>1</v>
      </c>
      <c r="AD4" s="9" t="str">
        <f t="shared" si="8"/>
        <v>団体アドバイザー</v>
      </c>
      <c r="AE4" s="9" t="str">
        <f t="shared" si="9"/>
        <v/>
      </c>
      <c r="AF4" s="9" t="str">
        <f t="shared" si="10"/>
        <v/>
      </c>
      <c r="AG4" s="9" t="str">
        <f t="shared" si="11"/>
        <v/>
      </c>
      <c r="AJ4" s="38" t="s">
        <v>121</v>
      </c>
      <c r="AK4" s="38">
        <v>2</v>
      </c>
    </row>
    <row r="5" spans="1:37" ht="12" customHeight="1" x14ac:dyDescent="0.4">
      <c r="A5" s="6">
        <v>3</v>
      </c>
      <c r="B5" s="6" t="str">
        <f t="shared" si="0"/>
        <v/>
      </c>
      <c r="C5" s="6" t="str">
        <f t="shared" si="1"/>
        <v/>
      </c>
      <c r="D5" s="6" t="str">
        <f t="shared" si="2"/>
        <v/>
      </c>
      <c r="E5" s="6" t="str">
        <f t="shared" si="2"/>
        <v/>
      </c>
      <c r="F5" s="6" t="str">
        <f t="shared" si="12"/>
        <v/>
      </c>
      <c r="G5" s="6" t="str">
        <f t="shared" si="3"/>
        <v/>
      </c>
      <c r="H5" s="6" t="str">
        <f t="shared" si="13"/>
        <v/>
      </c>
      <c r="I5" s="6" t="str">
        <f t="shared" si="14"/>
        <v/>
      </c>
      <c r="J5" s="6" t="str">
        <f t="shared" si="4"/>
        <v/>
      </c>
      <c r="K5" s="6" t="str">
        <f t="shared" si="4"/>
        <v/>
      </c>
      <c r="L5" s="6" t="str">
        <f t="shared" si="4"/>
        <v/>
      </c>
      <c r="M5" s="6" t="str">
        <f t="shared" si="4"/>
        <v/>
      </c>
      <c r="N5" s="6" t="str">
        <f t="shared" si="15"/>
        <v/>
      </c>
      <c r="Q5" s="9">
        <f>学校申込書!$V$7</f>
        <v>0</v>
      </c>
      <c r="R5" s="9">
        <f>学校申込書!$V$9</f>
        <v>0</v>
      </c>
      <c r="S5" s="9">
        <v>1</v>
      </c>
      <c r="T5" s="9" t="s">
        <v>34</v>
      </c>
      <c r="U5" s="9" t="str">
        <f>学校申込書!G13&amp;学校申込書!H13</f>
        <v/>
      </c>
      <c r="V5" s="9">
        <f>学校申込書!K13</f>
        <v>0</v>
      </c>
      <c r="W5" s="9"/>
      <c r="Y5" s="9" t="str">
        <f>IF(AE5&lt;&gt;"",MAX(Y$3:Y4)+1,"")</f>
        <v/>
      </c>
      <c r="Z5" s="9" t="str">
        <f>IF(AE5&lt;&gt;"",MAX(Z$3:Z4)+1,"")</f>
        <v/>
      </c>
      <c r="AA5" s="9" t="str">
        <f>IF(Q5=0,"",Q5)</f>
        <v/>
      </c>
      <c r="AB5" s="9" t="str">
        <f t="shared" si="6"/>
        <v/>
      </c>
      <c r="AC5" s="9">
        <f t="shared" si="7"/>
        <v>1</v>
      </c>
      <c r="AD5" s="9" t="str">
        <f t="shared" si="8"/>
        <v>団体選手1</v>
      </c>
      <c r="AE5" s="9" t="str">
        <f t="shared" si="9"/>
        <v/>
      </c>
      <c r="AF5" s="9" t="str">
        <f t="shared" si="10"/>
        <v/>
      </c>
      <c r="AG5" s="9" t="str">
        <f t="shared" si="11"/>
        <v/>
      </c>
      <c r="AJ5" s="38" t="s">
        <v>122</v>
      </c>
      <c r="AK5" s="38">
        <v>3</v>
      </c>
    </row>
    <row r="6" spans="1:37" ht="12" customHeight="1" x14ac:dyDescent="0.4">
      <c r="A6" s="6">
        <v>4</v>
      </c>
      <c r="B6" s="6" t="str">
        <f t="shared" si="0"/>
        <v/>
      </c>
      <c r="C6" s="6" t="str">
        <f t="shared" si="1"/>
        <v/>
      </c>
      <c r="D6" s="6" t="str">
        <f t="shared" si="2"/>
        <v/>
      </c>
      <c r="E6" s="6" t="str">
        <f t="shared" si="2"/>
        <v/>
      </c>
      <c r="F6" s="6" t="str">
        <f t="shared" si="12"/>
        <v/>
      </c>
      <c r="G6" s="6" t="str">
        <f t="shared" si="3"/>
        <v/>
      </c>
      <c r="H6" s="6" t="str">
        <f t="shared" si="13"/>
        <v/>
      </c>
      <c r="I6" s="6" t="str">
        <f t="shared" si="14"/>
        <v/>
      </c>
      <c r="J6" s="6" t="str">
        <f t="shared" si="4"/>
        <v/>
      </c>
      <c r="K6" s="6" t="str">
        <f t="shared" si="4"/>
        <v/>
      </c>
      <c r="L6" s="6" t="str">
        <f t="shared" si="4"/>
        <v/>
      </c>
      <c r="M6" s="6" t="str">
        <f t="shared" si="4"/>
        <v/>
      </c>
      <c r="N6" s="6" t="str">
        <f t="shared" si="15"/>
        <v/>
      </c>
      <c r="Q6" s="9">
        <f>学校申込書!$V$7</f>
        <v>0</v>
      </c>
      <c r="R6" s="9">
        <f>学校申込書!$V$9</f>
        <v>0</v>
      </c>
      <c r="S6" s="9">
        <v>1</v>
      </c>
      <c r="T6" s="9" t="s">
        <v>35</v>
      </c>
      <c r="U6" s="9" t="str">
        <f>学校申込書!G14&amp;学校申込書!H14</f>
        <v/>
      </c>
      <c r="V6" s="9">
        <f>学校申込書!K14</f>
        <v>0</v>
      </c>
      <c r="W6" s="9"/>
      <c r="Y6" s="9" t="str">
        <f>IF(AE6&lt;&gt;"",MAX(Y$3:Y5)+1,"")</f>
        <v/>
      </c>
      <c r="Z6" s="9" t="str">
        <f>IF(AE6&lt;&gt;"",MAX(Z$3:Z5)+1,"")</f>
        <v/>
      </c>
      <c r="AA6" s="9" t="str">
        <f t="shared" si="5"/>
        <v/>
      </c>
      <c r="AB6" s="9" t="str">
        <f t="shared" si="6"/>
        <v/>
      </c>
      <c r="AC6" s="9">
        <f t="shared" si="7"/>
        <v>1</v>
      </c>
      <c r="AD6" s="9" t="str">
        <f t="shared" si="8"/>
        <v>団体選手2</v>
      </c>
      <c r="AE6" s="9" t="str">
        <f t="shared" si="9"/>
        <v/>
      </c>
      <c r="AF6" s="9" t="str">
        <f t="shared" ref="AF6:AF9" si="16">IF(V6=0,"",V6)</f>
        <v/>
      </c>
      <c r="AG6" s="9" t="str">
        <f t="shared" ref="AG6:AG9" si="17">IF(W6=0,"",W6)</f>
        <v/>
      </c>
      <c r="AJ6" s="38" t="s">
        <v>123</v>
      </c>
      <c r="AK6" s="38">
        <v>4</v>
      </c>
    </row>
    <row r="7" spans="1:37" ht="12" customHeight="1" x14ac:dyDescent="0.4">
      <c r="A7" s="6">
        <v>5</v>
      </c>
      <c r="B7" s="6" t="str">
        <f t="shared" si="0"/>
        <v/>
      </c>
      <c r="C7" s="6" t="str">
        <f t="shared" si="1"/>
        <v/>
      </c>
      <c r="D7" s="6" t="str">
        <f t="shared" si="2"/>
        <v/>
      </c>
      <c r="E7" s="6" t="str">
        <f t="shared" si="2"/>
        <v/>
      </c>
      <c r="F7" s="6" t="str">
        <f t="shared" si="12"/>
        <v/>
      </c>
      <c r="G7" s="6" t="str">
        <f t="shared" si="3"/>
        <v/>
      </c>
      <c r="H7" s="6" t="str">
        <f t="shared" si="13"/>
        <v/>
      </c>
      <c r="I7" s="6" t="str">
        <f t="shared" si="14"/>
        <v/>
      </c>
      <c r="J7" s="6" t="str">
        <f t="shared" si="4"/>
        <v/>
      </c>
      <c r="K7" s="6" t="str">
        <f t="shared" si="4"/>
        <v/>
      </c>
      <c r="L7" s="6" t="str">
        <f t="shared" si="4"/>
        <v/>
      </c>
      <c r="M7" s="6" t="str">
        <f t="shared" si="4"/>
        <v/>
      </c>
      <c r="N7" s="6" t="str">
        <f t="shared" si="15"/>
        <v/>
      </c>
      <c r="Q7" s="9">
        <f>学校申込書!$V$7</f>
        <v>0</v>
      </c>
      <c r="R7" s="9">
        <f>学校申込書!$V$9</f>
        <v>0</v>
      </c>
      <c r="S7" s="9">
        <v>1</v>
      </c>
      <c r="T7" s="9" t="s">
        <v>36</v>
      </c>
      <c r="U7" s="9" t="str">
        <f>学校申込書!G15&amp;学校申込書!H15</f>
        <v/>
      </c>
      <c r="V7" s="9">
        <f>学校申込書!K15</f>
        <v>0</v>
      </c>
      <c r="W7" s="9"/>
      <c r="Y7" s="9" t="str">
        <f>IF(AE7&lt;&gt;"",MAX(Y$3:Y6)+1,"")</f>
        <v/>
      </c>
      <c r="Z7" s="9" t="str">
        <f>IF(AE7&lt;&gt;"",MAX(Z$3:Z6)+1,"")</f>
        <v/>
      </c>
      <c r="AA7" s="9" t="str">
        <f t="shared" si="5"/>
        <v/>
      </c>
      <c r="AB7" s="9" t="str">
        <f t="shared" si="6"/>
        <v/>
      </c>
      <c r="AC7" s="9">
        <f t="shared" si="7"/>
        <v>1</v>
      </c>
      <c r="AD7" s="9" t="str">
        <f t="shared" si="8"/>
        <v>団体選手3</v>
      </c>
      <c r="AE7" s="9" t="str">
        <f t="shared" si="9"/>
        <v/>
      </c>
      <c r="AF7" s="9" t="str">
        <f t="shared" si="16"/>
        <v/>
      </c>
      <c r="AG7" s="9" t="str">
        <f t="shared" si="17"/>
        <v/>
      </c>
      <c r="AJ7" s="38" t="s">
        <v>124</v>
      </c>
      <c r="AK7" s="38">
        <v>5</v>
      </c>
    </row>
    <row r="8" spans="1:37" ht="12" customHeight="1" x14ac:dyDescent="0.4">
      <c r="A8" s="6">
        <v>6</v>
      </c>
      <c r="B8" s="6" t="str">
        <f t="shared" si="0"/>
        <v/>
      </c>
      <c r="C8" s="6" t="str">
        <f t="shared" si="1"/>
        <v/>
      </c>
      <c r="D8" s="6" t="str">
        <f t="shared" si="2"/>
        <v/>
      </c>
      <c r="E8" s="6" t="str">
        <f t="shared" si="2"/>
        <v/>
      </c>
      <c r="F8" s="6" t="str">
        <f t="shared" si="12"/>
        <v/>
      </c>
      <c r="G8" s="6" t="str">
        <f t="shared" si="3"/>
        <v/>
      </c>
      <c r="H8" s="6" t="str">
        <f t="shared" si="13"/>
        <v/>
      </c>
      <c r="I8" s="6" t="str">
        <f t="shared" si="14"/>
        <v/>
      </c>
      <c r="J8" s="6" t="str">
        <f t="shared" si="4"/>
        <v/>
      </c>
      <c r="K8" s="6" t="str">
        <f t="shared" si="4"/>
        <v/>
      </c>
      <c r="L8" s="6" t="str">
        <f t="shared" si="4"/>
        <v/>
      </c>
      <c r="M8" s="6" t="str">
        <f t="shared" si="4"/>
        <v/>
      </c>
      <c r="N8" s="6" t="str">
        <f t="shared" si="15"/>
        <v/>
      </c>
      <c r="Q8" s="9">
        <f>学校申込書!$V$7</f>
        <v>0</v>
      </c>
      <c r="R8" s="9">
        <f>学校申込書!$V$9</f>
        <v>0</v>
      </c>
      <c r="S8" s="9">
        <v>1</v>
      </c>
      <c r="T8" s="9" t="s">
        <v>37</v>
      </c>
      <c r="U8" s="9" t="str">
        <f>学校申込書!G16&amp;学校申込書!H16</f>
        <v/>
      </c>
      <c r="V8" s="9">
        <f>学校申込書!K16</f>
        <v>0</v>
      </c>
      <c r="W8" s="9"/>
      <c r="Y8" s="9" t="str">
        <f>IF(AE8&lt;&gt;"",MAX(Y$3:Y7)+1,"")</f>
        <v/>
      </c>
      <c r="Z8" s="9" t="str">
        <f>IF(AE8&lt;&gt;"",MAX(Z$3:Z7)+1,"")</f>
        <v/>
      </c>
      <c r="AA8" s="9" t="str">
        <f t="shared" si="5"/>
        <v/>
      </c>
      <c r="AB8" s="9" t="str">
        <f t="shared" si="6"/>
        <v/>
      </c>
      <c r="AC8" s="9">
        <f t="shared" si="7"/>
        <v>1</v>
      </c>
      <c r="AD8" s="9" t="str">
        <f t="shared" si="8"/>
        <v>団体選手4</v>
      </c>
      <c r="AE8" s="9" t="str">
        <f t="shared" si="9"/>
        <v/>
      </c>
      <c r="AF8" s="9" t="str">
        <f t="shared" si="16"/>
        <v/>
      </c>
      <c r="AG8" s="9" t="str">
        <f t="shared" si="17"/>
        <v/>
      </c>
      <c r="AJ8" s="38" t="s">
        <v>126</v>
      </c>
      <c r="AK8" s="38">
        <v>6</v>
      </c>
    </row>
    <row r="9" spans="1:37" ht="12" customHeight="1" x14ac:dyDescent="0.4">
      <c r="A9" s="6">
        <v>7</v>
      </c>
      <c r="B9" s="6" t="str">
        <f t="shared" si="0"/>
        <v/>
      </c>
      <c r="C9" s="6" t="str">
        <f t="shared" si="1"/>
        <v/>
      </c>
      <c r="D9" s="6" t="str">
        <f t="shared" si="2"/>
        <v/>
      </c>
      <c r="E9" s="6" t="str">
        <f t="shared" si="2"/>
        <v/>
      </c>
      <c r="F9" s="6" t="str">
        <f t="shared" si="12"/>
        <v/>
      </c>
      <c r="G9" s="6" t="str">
        <f t="shared" si="3"/>
        <v/>
      </c>
      <c r="H9" s="6" t="str">
        <f t="shared" si="13"/>
        <v/>
      </c>
      <c r="I9" s="6" t="str">
        <f t="shared" si="14"/>
        <v/>
      </c>
      <c r="J9" s="6" t="str">
        <f t="shared" si="4"/>
        <v/>
      </c>
      <c r="K9" s="6" t="str">
        <f t="shared" si="4"/>
        <v/>
      </c>
      <c r="L9" s="6" t="str">
        <f t="shared" si="4"/>
        <v/>
      </c>
      <c r="M9" s="6" t="str">
        <f t="shared" si="4"/>
        <v/>
      </c>
      <c r="N9" s="6" t="str">
        <f t="shared" si="15"/>
        <v/>
      </c>
      <c r="Q9" s="9">
        <f>学校申込書!$V$7</f>
        <v>0</v>
      </c>
      <c r="R9" s="9">
        <f>学校申込書!$V$9</f>
        <v>0</v>
      </c>
      <c r="S9" s="9">
        <v>1</v>
      </c>
      <c r="T9" s="9" t="s">
        <v>38</v>
      </c>
      <c r="U9" s="9" t="str">
        <f>学校申込書!G17&amp;学校申込書!H17</f>
        <v/>
      </c>
      <c r="V9" s="9">
        <f>学校申込書!K17</f>
        <v>0</v>
      </c>
      <c r="W9" s="9"/>
      <c r="Y9" s="9" t="str">
        <f>IF(AE9&lt;&gt;"",MAX(Y$3:Y8)+1,"")</f>
        <v/>
      </c>
      <c r="Z9" s="9" t="str">
        <f>IF(AE9&lt;&gt;"",MAX(Z$3:Z8)+1,"")</f>
        <v/>
      </c>
      <c r="AA9" s="9" t="str">
        <f t="shared" si="5"/>
        <v/>
      </c>
      <c r="AB9" s="9" t="str">
        <f t="shared" si="6"/>
        <v/>
      </c>
      <c r="AC9" s="9">
        <f t="shared" si="7"/>
        <v>1</v>
      </c>
      <c r="AD9" s="9" t="str">
        <f t="shared" si="8"/>
        <v>団体選手5</v>
      </c>
      <c r="AE9" s="9" t="str">
        <f t="shared" si="9"/>
        <v/>
      </c>
      <c r="AF9" s="9" t="str">
        <f t="shared" si="16"/>
        <v/>
      </c>
      <c r="AG9" s="9" t="str">
        <f t="shared" si="17"/>
        <v/>
      </c>
      <c r="AJ9" s="38" t="s">
        <v>125</v>
      </c>
      <c r="AK9" s="38">
        <v>7</v>
      </c>
    </row>
    <row r="10" spans="1:37" ht="12" customHeight="1" x14ac:dyDescent="0.4">
      <c r="A10" s="6">
        <v>8</v>
      </c>
      <c r="B10" s="6" t="str">
        <f t="shared" si="0"/>
        <v/>
      </c>
      <c r="C10" s="6" t="str">
        <f t="shared" si="1"/>
        <v/>
      </c>
      <c r="D10" s="6" t="str">
        <f t="shared" si="2"/>
        <v/>
      </c>
      <c r="E10" s="6" t="str">
        <f t="shared" si="2"/>
        <v/>
      </c>
      <c r="F10" s="6" t="str">
        <f t="shared" si="12"/>
        <v/>
      </c>
      <c r="G10" s="6" t="str">
        <f t="shared" si="3"/>
        <v/>
      </c>
      <c r="H10" s="6" t="str">
        <f t="shared" si="13"/>
        <v/>
      </c>
      <c r="I10" s="6" t="str">
        <f t="shared" si="14"/>
        <v/>
      </c>
      <c r="J10" s="6" t="str">
        <f t="shared" si="4"/>
        <v/>
      </c>
      <c r="K10" s="6" t="str">
        <f t="shared" si="4"/>
        <v/>
      </c>
      <c r="L10" s="6" t="str">
        <f t="shared" si="4"/>
        <v/>
      </c>
      <c r="M10" s="6" t="str">
        <f t="shared" si="4"/>
        <v/>
      </c>
      <c r="N10" s="6" t="str">
        <f t="shared" si="15"/>
        <v/>
      </c>
      <c r="Q10" s="9">
        <f>学校申込書!$V$7</f>
        <v>0</v>
      </c>
      <c r="R10" s="9">
        <f>学校申込書!$V$9</f>
        <v>0</v>
      </c>
      <c r="S10" s="9">
        <v>1</v>
      </c>
      <c r="T10" s="9" t="s">
        <v>39</v>
      </c>
      <c r="U10" s="9" t="str">
        <f>学校申込書!G18&amp;学校申込書!H18</f>
        <v/>
      </c>
      <c r="V10" s="9">
        <f>学校申込書!K18</f>
        <v>0</v>
      </c>
      <c r="W10" s="9"/>
      <c r="Y10" s="9" t="str">
        <f>IF(AE10&lt;&gt;"",MAX(Y$3:Y9)+1,"")</f>
        <v/>
      </c>
      <c r="Z10" s="9" t="str">
        <f>IF(AE10&lt;&gt;"",MAX(Z$3:Z9)+1,"")</f>
        <v/>
      </c>
      <c r="AA10" s="9" t="str">
        <f t="shared" si="5"/>
        <v/>
      </c>
      <c r="AB10" s="9" t="str">
        <f t="shared" si="6"/>
        <v/>
      </c>
      <c r="AC10" s="9">
        <f t="shared" si="7"/>
        <v>1</v>
      </c>
      <c r="AD10" s="9" t="str">
        <f t="shared" si="8"/>
        <v>団体選手6</v>
      </c>
      <c r="AE10" s="9" t="str">
        <f t="shared" si="9"/>
        <v/>
      </c>
      <c r="AF10" s="9" t="str">
        <f t="shared" ref="AF10:AF24" si="18">IF(V10=0,"",V10)</f>
        <v/>
      </c>
      <c r="AG10" s="9" t="str">
        <f t="shared" ref="AG10:AG24" si="19">IF(W10=0,"",W10)</f>
        <v/>
      </c>
      <c r="AJ10" s="38" t="s">
        <v>127</v>
      </c>
      <c r="AK10" s="38">
        <v>8</v>
      </c>
    </row>
    <row r="11" spans="1:37" ht="12" customHeight="1" x14ac:dyDescent="0.4">
      <c r="A11" s="6">
        <v>9</v>
      </c>
      <c r="B11" s="6" t="str">
        <f t="shared" si="0"/>
        <v/>
      </c>
      <c r="C11" s="6" t="str">
        <f t="shared" si="1"/>
        <v/>
      </c>
      <c r="D11" s="6" t="str">
        <f t="shared" si="2"/>
        <v/>
      </c>
      <c r="E11" s="6" t="str">
        <f t="shared" si="2"/>
        <v/>
      </c>
      <c r="F11" s="6" t="str">
        <f t="shared" si="12"/>
        <v/>
      </c>
      <c r="G11" s="6" t="str">
        <f t="shared" si="3"/>
        <v/>
      </c>
      <c r="H11" s="6" t="str">
        <f t="shared" si="13"/>
        <v/>
      </c>
      <c r="I11" s="6" t="str">
        <f t="shared" si="14"/>
        <v/>
      </c>
      <c r="J11" s="6" t="str">
        <f t="shared" si="4"/>
        <v/>
      </c>
      <c r="K11" s="6" t="str">
        <f t="shared" si="4"/>
        <v/>
      </c>
      <c r="L11" s="6" t="str">
        <f t="shared" si="4"/>
        <v/>
      </c>
      <c r="M11" s="6" t="str">
        <f t="shared" si="4"/>
        <v/>
      </c>
      <c r="N11" s="6" t="str">
        <f t="shared" si="15"/>
        <v/>
      </c>
      <c r="Q11" s="9">
        <f>学校申込書!$V$7</f>
        <v>0</v>
      </c>
      <c r="R11" s="9">
        <f>学校申込書!$V$9</f>
        <v>0</v>
      </c>
      <c r="S11" s="9">
        <v>1</v>
      </c>
      <c r="T11" s="9" t="s">
        <v>40</v>
      </c>
      <c r="U11" s="9" t="str">
        <f>学校申込書!G19&amp;学校申込書!H19</f>
        <v/>
      </c>
      <c r="V11" s="9">
        <f>学校申込書!K19</f>
        <v>0</v>
      </c>
      <c r="W11" s="9"/>
      <c r="Y11" s="9" t="str">
        <f>IF(AE11&lt;&gt;"",MAX(Y$3:Y10)+1,"")</f>
        <v/>
      </c>
      <c r="Z11" s="9" t="str">
        <f>IF(AE11&lt;&gt;"",MAX(Z$3:Z10)+1,"")</f>
        <v/>
      </c>
      <c r="AA11" s="9" t="str">
        <f t="shared" si="5"/>
        <v/>
      </c>
      <c r="AB11" s="9" t="str">
        <f t="shared" si="6"/>
        <v/>
      </c>
      <c r="AC11" s="9">
        <f t="shared" si="7"/>
        <v>1</v>
      </c>
      <c r="AD11" s="9" t="str">
        <f t="shared" si="8"/>
        <v>団体選手7</v>
      </c>
      <c r="AE11" s="9" t="str">
        <f t="shared" si="9"/>
        <v/>
      </c>
      <c r="AF11" s="9" t="str">
        <f t="shared" si="18"/>
        <v/>
      </c>
      <c r="AG11" s="9" t="str">
        <f t="shared" si="19"/>
        <v/>
      </c>
      <c r="AJ11" s="38" t="s">
        <v>128</v>
      </c>
      <c r="AK11" s="38">
        <v>9</v>
      </c>
    </row>
    <row r="12" spans="1:37" ht="12" customHeight="1" x14ac:dyDescent="0.4">
      <c r="A12" s="6">
        <v>10</v>
      </c>
      <c r="B12" s="6" t="str">
        <f t="shared" si="0"/>
        <v/>
      </c>
      <c r="C12" s="6" t="str">
        <f t="shared" si="1"/>
        <v/>
      </c>
      <c r="D12" s="6" t="str">
        <f t="shared" si="2"/>
        <v/>
      </c>
      <c r="E12" s="6" t="str">
        <f t="shared" si="2"/>
        <v/>
      </c>
      <c r="F12" s="6" t="str">
        <f t="shared" si="12"/>
        <v/>
      </c>
      <c r="G12" s="6" t="str">
        <f t="shared" si="3"/>
        <v/>
      </c>
      <c r="H12" s="6" t="str">
        <f t="shared" si="13"/>
        <v/>
      </c>
      <c r="I12" s="6" t="str">
        <f t="shared" si="14"/>
        <v/>
      </c>
      <c r="J12" s="6" t="str">
        <f t="shared" si="4"/>
        <v/>
      </c>
      <c r="K12" s="6" t="str">
        <f t="shared" si="4"/>
        <v/>
      </c>
      <c r="L12" s="6" t="str">
        <f t="shared" si="4"/>
        <v/>
      </c>
      <c r="M12" s="6" t="str">
        <f t="shared" si="4"/>
        <v/>
      </c>
      <c r="N12" s="6" t="str">
        <f t="shared" si="15"/>
        <v/>
      </c>
      <c r="Q12" s="9">
        <f>学校申込書!$V$7</f>
        <v>0</v>
      </c>
      <c r="R12" s="9">
        <f>学校申込書!$V$9</f>
        <v>0</v>
      </c>
      <c r="S12" s="9">
        <v>1</v>
      </c>
      <c r="T12" s="9" t="s">
        <v>41</v>
      </c>
      <c r="U12" s="9" t="str">
        <f>学校申込書!G20&amp;学校申込書!H20</f>
        <v/>
      </c>
      <c r="V12" s="9">
        <f>学校申込書!K20</f>
        <v>0</v>
      </c>
      <c r="W12" s="9"/>
      <c r="Y12" s="9" t="str">
        <f>IF(AE12&lt;&gt;"",MAX(Y$3:Y11)+1,"")</f>
        <v/>
      </c>
      <c r="Z12" s="9" t="str">
        <f>IF(AE12&lt;&gt;"",MAX(Z$3:Z11)+1,"")</f>
        <v/>
      </c>
      <c r="AA12" s="9" t="str">
        <f t="shared" si="5"/>
        <v/>
      </c>
      <c r="AB12" s="9" t="str">
        <f t="shared" si="6"/>
        <v/>
      </c>
      <c r="AC12" s="9">
        <f t="shared" si="7"/>
        <v>1</v>
      </c>
      <c r="AD12" s="9" t="str">
        <f t="shared" si="8"/>
        <v>団体選手8</v>
      </c>
      <c r="AE12" s="9" t="str">
        <f t="shared" si="9"/>
        <v/>
      </c>
      <c r="AF12" s="9" t="str">
        <f t="shared" si="18"/>
        <v/>
      </c>
      <c r="AG12" s="9" t="str">
        <f t="shared" si="19"/>
        <v/>
      </c>
      <c r="AJ12" s="38" t="s">
        <v>129</v>
      </c>
      <c r="AK12" s="38">
        <v>10</v>
      </c>
    </row>
    <row r="13" spans="1:37" ht="12" customHeight="1" x14ac:dyDescent="0.4">
      <c r="A13" s="6">
        <v>11</v>
      </c>
      <c r="B13" s="6" t="str">
        <f t="shared" ref="B13:B44" si="20">IFERROR(VLOOKUP(A13,$Y$3:$AG$110,B$2,),"")</f>
        <v/>
      </c>
      <c r="C13" s="6" t="str">
        <f t="shared" si="1"/>
        <v/>
      </c>
      <c r="D13" s="6" t="str">
        <f t="shared" si="2"/>
        <v/>
      </c>
      <c r="E13" s="6" t="str">
        <f t="shared" si="2"/>
        <v/>
      </c>
      <c r="F13" s="6" t="str">
        <f t="shared" si="12"/>
        <v/>
      </c>
      <c r="G13" s="6" t="str">
        <f t="shared" si="3"/>
        <v/>
      </c>
      <c r="H13" s="6" t="str">
        <f t="shared" si="13"/>
        <v/>
      </c>
      <c r="I13" s="6" t="str">
        <f t="shared" si="14"/>
        <v/>
      </c>
      <c r="J13" s="6" t="str">
        <f t="shared" si="4"/>
        <v/>
      </c>
      <c r="K13" s="6" t="str">
        <f t="shared" si="4"/>
        <v/>
      </c>
      <c r="L13" s="6" t="str">
        <f t="shared" si="4"/>
        <v/>
      </c>
      <c r="M13" s="6" t="str">
        <f t="shared" si="4"/>
        <v/>
      </c>
      <c r="N13" s="6" t="str">
        <f t="shared" si="15"/>
        <v/>
      </c>
      <c r="Q13" s="9">
        <f>学校申込書!$V$7</f>
        <v>0</v>
      </c>
      <c r="R13" s="9">
        <f>学校申込書!$V$9</f>
        <v>0</v>
      </c>
      <c r="S13" s="9">
        <v>1</v>
      </c>
      <c r="T13" s="9" t="s">
        <v>42</v>
      </c>
      <c r="U13" s="9" t="str">
        <f>学校申込書!G21&amp;学校申込書!H21</f>
        <v/>
      </c>
      <c r="V13" s="9">
        <f>学校申込書!K21</f>
        <v>0</v>
      </c>
      <c r="W13" s="9"/>
      <c r="Y13" s="9" t="str">
        <f>IF(AE13&lt;&gt;"",MAX(Y$3:Y12)+1,"")</f>
        <v/>
      </c>
      <c r="Z13" s="9" t="str">
        <f>IF(AE13&lt;&gt;"",MAX(Z$3:Z12)+1,"")</f>
        <v/>
      </c>
      <c r="AA13" s="9" t="str">
        <f t="shared" si="5"/>
        <v/>
      </c>
      <c r="AB13" s="9" t="str">
        <f t="shared" si="6"/>
        <v/>
      </c>
      <c r="AC13" s="9">
        <f t="shared" si="7"/>
        <v>1</v>
      </c>
      <c r="AD13" s="9" t="str">
        <f t="shared" si="8"/>
        <v>団体選手9</v>
      </c>
      <c r="AE13" s="9" t="str">
        <f t="shared" si="9"/>
        <v/>
      </c>
      <c r="AF13" s="9" t="str">
        <f t="shared" si="18"/>
        <v/>
      </c>
      <c r="AG13" s="9" t="str">
        <f t="shared" si="19"/>
        <v/>
      </c>
    </row>
    <row r="14" spans="1:37" ht="12" customHeight="1" x14ac:dyDescent="0.4">
      <c r="A14" s="6">
        <v>12</v>
      </c>
      <c r="B14" s="6" t="str">
        <f t="shared" si="20"/>
        <v/>
      </c>
      <c r="C14" s="6" t="str">
        <f t="shared" si="1"/>
        <v/>
      </c>
      <c r="D14" s="6" t="str">
        <f t="shared" si="2"/>
        <v/>
      </c>
      <c r="E14" s="6" t="str">
        <f t="shared" si="2"/>
        <v/>
      </c>
      <c r="F14" s="6" t="str">
        <f t="shared" si="12"/>
        <v/>
      </c>
      <c r="G14" s="6" t="str">
        <f t="shared" si="3"/>
        <v/>
      </c>
      <c r="H14" s="6" t="str">
        <f t="shared" si="13"/>
        <v/>
      </c>
      <c r="I14" s="6" t="str">
        <f t="shared" si="14"/>
        <v/>
      </c>
      <c r="J14" s="6" t="str">
        <f t="shared" si="4"/>
        <v/>
      </c>
      <c r="K14" s="6" t="str">
        <f t="shared" si="4"/>
        <v/>
      </c>
      <c r="L14" s="6" t="str">
        <f t="shared" si="4"/>
        <v/>
      </c>
      <c r="M14" s="6" t="str">
        <f t="shared" si="4"/>
        <v/>
      </c>
      <c r="N14" s="6" t="str">
        <f t="shared" si="15"/>
        <v/>
      </c>
      <c r="Q14" s="9">
        <f>学校申込書!$V$7</f>
        <v>0</v>
      </c>
      <c r="R14" s="9">
        <f>学校申込書!$V$9</f>
        <v>0</v>
      </c>
      <c r="S14" s="9">
        <v>1</v>
      </c>
      <c r="T14" s="9" t="s">
        <v>43</v>
      </c>
      <c r="U14" s="9" t="str">
        <f>学校申込書!G22&amp;学校申込書!H22</f>
        <v/>
      </c>
      <c r="V14" s="9">
        <f>学校申込書!K22</f>
        <v>0</v>
      </c>
      <c r="W14" s="9"/>
      <c r="Y14" s="9" t="str">
        <f>IF(AE14&lt;&gt;"",MAX(Y$3:Y13)+1,"")</f>
        <v/>
      </c>
      <c r="Z14" s="9" t="str">
        <f>IF(AE14&lt;&gt;"",MAX(Z$3:Z13)+1,"")</f>
        <v/>
      </c>
      <c r="AA14" s="9" t="str">
        <f t="shared" si="5"/>
        <v/>
      </c>
      <c r="AB14" s="9" t="str">
        <f t="shared" si="6"/>
        <v/>
      </c>
      <c r="AC14" s="9">
        <f t="shared" si="7"/>
        <v>1</v>
      </c>
      <c r="AD14" s="9" t="str">
        <f t="shared" si="8"/>
        <v>団体選手10</v>
      </c>
      <c r="AE14" s="9" t="str">
        <f t="shared" si="9"/>
        <v/>
      </c>
      <c r="AF14" s="9" t="str">
        <f t="shared" si="18"/>
        <v/>
      </c>
      <c r="AG14" s="9" t="str">
        <f t="shared" si="19"/>
        <v/>
      </c>
      <c r="AJ14" s="38">
        <v>1</v>
      </c>
      <c r="AK14" s="38" t="s">
        <v>111</v>
      </c>
    </row>
    <row r="15" spans="1:37" ht="12" customHeight="1" x14ac:dyDescent="0.4">
      <c r="A15" s="6">
        <v>13</v>
      </c>
      <c r="B15" s="6" t="str">
        <f t="shared" si="20"/>
        <v/>
      </c>
      <c r="C15" s="6" t="str">
        <f t="shared" si="1"/>
        <v/>
      </c>
      <c r="D15" s="6" t="str">
        <f t="shared" si="2"/>
        <v/>
      </c>
      <c r="E15" s="6" t="str">
        <f t="shared" si="2"/>
        <v/>
      </c>
      <c r="F15" s="6" t="str">
        <f t="shared" si="12"/>
        <v/>
      </c>
      <c r="G15" s="6" t="str">
        <f t="shared" si="3"/>
        <v/>
      </c>
      <c r="H15" s="6" t="str">
        <f t="shared" si="13"/>
        <v/>
      </c>
      <c r="I15" s="6" t="str">
        <f t="shared" si="14"/>
        <v/>
      </c>
      <c r="J15" s="6" t="str">
        <f t="shared" si="4"/>
        <v/>
      </c>
      <c r="K15" s="6" t="str">
        <f t="shared" si="4"/>
        <v/>
      </c>
      <c r="L15" s="6" t="str">
        <f t="shared" si="4"/>
        <v/>
      </c>
      <c r="M15" s="6" t="str">
        <f t="shared" si="4"/>
        <v/>
      </c>
      <c r="N15" s="6" t="str">
        <f t="shared" si="15"/>
        <v/>
      </c>
      <c r="Q15" s="9">
        <f>学校申込書!$V$7</f>
        <v>0</v>
      </c>
      <c r="R15" s="9">
        <f>学校申込書!$V$9</f>
        <v>0</v>
      </c>
      <c r="S15" s="9">
        <v>2</v>
      </c>
      <c r="T15" s="9" t="s">
        <v>32</v>
      </c>
      <c r="U15" s="9" t="str">
        <f>学校申込書!N11&amp;学校申込書!O11</f>
        <v/>
      </c>
      <c r="V15" s="9"/>
      <c r="W15" s="9">
        <f>学校申込書!R11</f>
        <v>0</v>
      </c>
      <c r="Y15" s="9" t="str">
        <f>IF(AE15&lt;&gt;"",MAX(Y$3:Y14)+1,"")</f>
        <v/>
      </c>
      <c r="Z15" s="9" t="str">
        <f>IF(AE15&lt;&gt;"",MAX(Z$3:Z14)+1,"")</f>
        <v/>
      </c>
      <c r="AA15" s="9" t="str">
        <f t="shared" si="5"/>
        <v/>
      </c>
      <c r="AB15" s="9" t="str">
        <f t="shared" si="6"/>
        <v/>
      </c>
      <c r="AC15" s="9">
        <f t="shared" si="7"/>
        <v>2</v>
      </c>
      <c r="AD15" s="9" t="str">
        <f t="shared" si="8"/>
        <v>団体監督</v>
      </c>
      <c r="AE15" s="9" t="str">
        <f t="shared" si="9"/>
        <v/>
      </c>
      <c r="AF15" s="9" t="str">
        <f t="shared" si="18"/>
        <v/>
      </c>
      <c r="AG15" s="9" t="str">
        <f t="shared" si="19"/>
        <v/>
      </c>
      <c r="AJ15" s="38">
        <v>2</v>
      </c>
      <c r="AK15" s="38" t="s">
        <v>115</v>
      </c>
    </row>
    <row r="16" spans="1:37" ht="12" customHeight="1" x14ac:dyDescent="0.4">
      <c r="A16" s="6">
        <v>14</v>
      </c>
      <c r="B16" s="6" t="str">
        <f t="shared" si="20"/>
        <v/>
      </c>
      <c r="C16" s="6" t="str">
        <f t="shared" si="1"/>
        <v/>
      </c>
      <c r="D16" s="6" t="str">
        <f t="shared" si="2"/>
        <v/>
      </c>
      <c r="E16" s="6" t="str">
        <f t="shared" si="2"/>
        <v/>
      </c>
      <c r="F16" s="6" t="str">
        <f t="shared" si="12"/>
        <v/>
      </c>
      <c r="G16" s="6" t="str">
        <f t="shared" si="3"/>
        <v/>
      </c>
      <c r="H16" s="6" t="str">
        <f t="shared" si="13"/>
        <v/>
      </c>
      <c r="I16" s="6" t="str">
        <f t="shared" si="14"/>
        <v/>
      </c>
      <c r="J16" s="6" t="str">
        <f t="shared" si="4"/>
        <v/>
      </c>
      <c r="K16" s="6" t="str">
        <f t="shared" si="4"/>
        <v/>
      </c>
      <c r="L16" s="6" t="str">
        <f t="shared" si="4"/>
        <v/>
      </c>
      <c r="M16" s="6" t="str">
        <f t="shared" si="4"/>
        <v/>
      </c>
      <c r="N16" s="6" t="str">
        <f t="shared" si="15"/>
        <v/>
      </c>
      <c r="Q16" s="9">
        <f>学校申込書!$V$7</f>
        <v>0</v>
      </c>
      <c r="R16" s="9">
        <f>学校申込書!$V$9</f>
        <v>0</v>
      </c>
      <c r="S16" s="9">
        <v>2</v>
      </c>
      <c r="T16" s="9" t="s">
        <v>33</v>
      </c>
      <c r="U16" s="9" t="str">
        <f>学校申込書!N12&amp;学校申込書!O12</f>
        <v/>
      </c>
      <c r="V16" s="9"/>
      <c r="W16" s="9">
        <f>学校申込書!R12</f>
        <v>0</v>
      </c>
      <c r="Y16" s="9" t="str">
        <f>IF(AE16&lt;&gt;"",MAX(Y$3:Y15)+1,"")</f>
        <v/>
      </c>
      <c r="Z16" s="9" t="str">
        <f>IF(AE16&lt;&gt;"",MAX(Z$3:Z15)+1,"")</f>
        <v/>
      </c>
      <c r="AA16" s="9" t="str">
        <f t="shared" si="5"/>
        <v/>
      </c>
      <c r="AB16" s="9" t="str">
        <f t="shared" si="6"/>
        <v/>
      </c>
      <c r="AC16" s="9">
        <f t="shared" si="7"/>
        <v>2</v>
      </c>
      <c r="AD16" s="9" t="str">
        <f t="shared" si="8"/>
        <v>団体アドバイザー</v>
      </c>
      <c r="AE16" s="9" t="str">
        <f t="shared" si="9"/>
        <v/>
      </c>
      <c r="AF16" s="9" t="str">
        <f t="shared" si="18"/>
        <v/>
      </c>
      <c r="AG16" s="9" t="str">
        <f t="shared" si="19"/>
        <v/>
      </c>
      <c r="AJ16" s="38">
        <v>3</v>
      </c>
      <c r="AK16" s="38" t="s">
        <v>158</v>
      </c>
    </row>
    <row r="17" spans="1:33" ht="12" customHeight="1" x14ac:dyDescent="0.4">
      <c r="A17" s="6">
        <v>15</v>
      </c>
      <c r="B17" s="6" t="str">
        <f t="shared" si="20"/>
        <v/>
      </c>
      <c r="C17" s="6" t="str">
        <f t="shared" si="1"/>
        <v/>
      </c>
      <c r="D17" s="6" t="str">
        <f t="shared" si="2"/>
        <v/>
      </c>
      <c r="E17" s="6" t="str">
        <f t="shared" si="2"/>
        <v/>
      </c>
      <c r="F17" s="6" t="str">
        <f t="shared" si="12"/>
        <v/>
      </c>
      <c r="G17" s="6" t="str">
        <f t="shared" si="3"/>
        <v/>
      </c>
      <c r="H17" s="6" t="str">
        <f t="shared" si="13"/>
        <v/>
      </c>
      <c r="I17" s="6" t="str">
        <f t="shared" si="14"/>
        <v/>
      </c>
      <c r="J17" s="6" t="str">
        <f t="shared" si="4"/>
        <v/>
      </c>
      <c r="K17" s="6" t="str">
        <f t="shared" si="4"/>
        <v/>
      </c>
      <c r="L17" s="6" t="str">
        <f t="shared" si="4"/>
        <v/>
      </c>
      <c r="M17" s="6" t="str">
        <f t="shared" si="4"/>
        <v/>
      </c>
      <c r="N17" s="6" t="str">
        <f t="shared" si="15"/>
        <v/>
      </c>
      <c r="Q17" s="9">
        <f>学校申込書!$V$7</f>
        <v>0</v>
      </c>
      <c r="R17" s="9">
        <f>学校申込書!$V$9</f>
        <v>0</v>
      </c>
      <c r="S17" s="9">
        <v>2</v>
      </c>
      <c r="T17" s="9" t="s">
        <v>34</v>
      </c>
      <c r="U17" s="9" t="str">
        <f>学校申込書!N13&amp;学校申込書!O13</f>
        <v/>
      </c>
      <c r="V17" s="9">
        <f>学校申込書!R13</f>
        <v>0</v>
      </c>
      <c r="W17" s="9"/>
      <c r="Y17" s="9" t="str">
        <f>IF(AE17&lt;&gt;"",MAX(Y$3:Y16)+1,"")</f>
        <v/>
      </c>
      <c r="Z17" s="9" t="str">
        <f>IF(AE17&lt;&gt;"",MAX(Z$3:Z16)+1,"")</f>
        <v/>
      </c>
      <c r="AA17" s="9" t="str">
        <f t="shared" si="5"/>
        <v/>
      </c>
      <c r="AB17" s="9" t="str">
        <f t="shared" si="6"/>
        <v/>
      </c>
      <c r="AC17" s="9">
        <f t="shared" si="7"/>
        <v>2</v>
      </c>
      <c r="AD17" s="9" t="str">
        <f t="shared" si="8"/>
        <v>団体選手1</v>
      </c>
      <c r="AE17" s="9" t="str">
        <f t="shared" si="9"/>
        <v/>
      </c>
      <c r="AF17" s="9" t="str">
        <f t="shared" si="18"/>
        <v/>
      </c>
      <c r="AG17" s="9" t="str">
        <f t="shared" si="19"/>
        <v/>
      </c>
    </row>
    <row r="18" spans="1:33" ht="12" customHeight="1" x14ac:dyDescent="0.4">
      <c r="A18" s="6">
        <v>16</v>
      </c>
      <c r="B18" s="6" t="str">
        <f t="shared" si="20"/>
        <v/>
      </c>
      <c r="C18" s="6" t="str">
        <f t="shared" si="1"/>
        <v/>
      </c>
      <c r="D18" s="6" t="str">
        <f t="shared" si="2"/>
        <v/>
      </c>
      <c r="E18" s="6" t="str">
        <f t="shared" si="2"/>
        <v/>
      </c>
      <c r="F18" s="6" t="str">
        <f t="shared" si="12"/>
        <v/>
      </c>
      <c r="G18" s="6" t="str">
        <f t="shared" si="3"/>
        <v/>
      </c>
      <c r="H18" s="6" t="str">
        <f t="shared" si="13"/>
        <v/>
      </c>
      <c r="I18" s="6" t="str">
        <f t="shared" si="14"/>
        <v/>
      </c>
      <c r="J18" s="6" t="str">
        <f t="shared" si="4"/>
        <v/>
      </c>
      <c r="K18" s="6" t="str">
        <f t="shared" si="4"/>
        <v/>
      </c>
      <c r="L18" s="6" t="str">
        <f t="shared" si="4"/>
        <v/>
      </c>
      <c r="M18" s="6" t="str">
        <f t="shared" si="4"/>
        <v/>
      </c>
      <c r="N18" s="6" t="str">
        <f t="shared" si="15"/>
        <v/>
      </c>
      <c r="Q18" s="9">
        <f>学校申込書!$V$7</f>
        <v>0</v>
      </c>
      <c r="R18" s="9">
        <f>学校申込書!$V$9</f>
        <v>0</v>
      </c>
      <c r="S18" s="9">
        <v>2</v>
      </c>
      <c r="T18" s="9" t="s">
        <v>35</v>
      </c>
      <c r="U18" s="9" t="str">
        <f>学校申込書!N14&amp;学校申込書!O14</f>
        <v/>
      </c>
      <c r="V18" s="9">
        <f>学校申込書!R14</f>
        <v>0</v>
      </c>
      <c r="W18" s="9"/>
      <c r="Y18" s="9" t="str">
        <f>IF(AE18&lt;&gt;"",MAX(Y$3:Y17)+1,"")</f>
        <v/>
      </c>
      <c r="Z18" s="9" t="str">
        <f>IF(AE18&lt;&gt;"",MAX(Z$3:Z17)+1,"")</f>
        <v/>
      </c>
      <c r="AA18" s="9" t="str">
        <f t="shared" si="5"/>
        <v/>
      </c>
      <c r="AB18" s="9" t="str">
        <f t="shared" si="6"/>
        <v/>
      </c>
      <c r="AC18" s="9">
        <f t="shared" si="7"/>
        <v>2</v>
      </c>
      <c r="AD18" s="9" t="str">
        <f t="shared" si="8"/>
        <v>団体選手2</v>
      </c>
      <c r="AE18" s="9" t="str">
        <f t="shared" si="9"/>
        <v/>
      </c>
      <c r="AF18" s="9" t="str">
        <f t="shared" si="18"/>
        <v/>
      </c>
      <c r="AG18" s="9" t="str">
        <f t="shared" si="19"/>
        <v/>
      </c>
    </row>
    <row r="19" spans="1:33" ht="12" customHeight="1" x14ac:dyDescent="0.4">
      <c r="A19" s="6">
        <v>17</v>
      </c>
      <c r="B19" s="6" t="str">
        <f t="shared" si="20"/>
        <v/>
      </c>
      <c r="C19" s="6" t="str">
        <f t="shared" si="1"/>
        <v/>
      </c>
      <c r="D19" s="6" t="str">
        <f t="shared" si="2"/>
        <v/>
      </c>
      <c r="E19" s="6" t="str">
        <f t="shared" si="2"/>
        <v/>
      </c>
      <c r="F19" s="6" t="str">
        <f t="shared" si="12"/>
        <v/>
      </c>
      <c r="G19" s="6" t="str">
        <f t="shared" si="3"/>
        <v/>
      </c>
      <c r="H19" s="6" t="str">
        <f t="shared" si="13"/>
        <v/>
      </c>
      <c r="I19" s="6" t="str">
        <f t="shared" si="14"/>
        <v/>
      </c>
      <c r="J19" s="6" t="str">
        <f t="shared" si="4"/>
        <v/>
      </c>
      <c r="K19" s="6" t="str">
        <f t="shared" si="4"/>
        <v/>
      </c>
      <c r="L19" s="6" t="str">
        <f t="shared" si="4"/>
        <v/>
      </c>
      <c r="M19" s="6" t="str">
        <f t="shared" si="4"/>
        <v/>
      </c>
      <c r="N19" s="6" t="str">
        <f t="shared" si="15"/>
        <v/>
      </c>
      <c r="Q19" s="9">
        <f>学校申込書!$V$7</f>
        <v>0</v>
      </c>
      <c r="R19" s="9">
        <f>学校申込書!$V$9</f>
        <v>0</v>
      </c>
      <c r="S19" s="9">
        <v>2</v>
      </c>
      <c r="T19" s="9" t="s">
        <v>36</v>
      </c>
      <c r="U19" s="9" t="str">
        <f>学校申込書!N15&amp;学校申込書!O15</f>
        <v/>
      </c>
      <c r="V19" s="9">
        <f>学校申込書!R15</f>
        <v>0</v>
      </c>
      <c r="W19" s="9"/>
      <c r="Y19" s="9" t="str">
        <f>IF(AE19&lt;&gt;"",MAX(Y$3:Y18)+1,"")</f>
        <v/>
      </c>
      <c r="Z19" s="9" t="str">
        <f>IF(AE19&lt;&gt;"",MAX(Z$3:Z18)+1,"")</f>
        <v/>
      </c>
      <c r="AA19" s="9" t="str">
        <f t="shared" si="5"/>
        <v/>
      </c>
      <c r="AB19" s="9" t="str">
        <f t="shared" si="6"/>
        <v/>
      </c>
      <c r="AC19" s="9">
        <f t="shared" si="7"/>
        <v>2</v>
      </c>
      <c r="AD19" s="9" t="str">
        <f t="shared" si="8"/>
        <v>団体選手3</v>
      </c>
      <c r="AE19" s="9" t="str">
        <f t="shared" si="9"/>
        <v/>
      </c>
      <c r="AF19" s="9" t="str">
        <f t="shared" si="18"/>
        <v/>
      </c>
      <c r="AG19" s="9" t="str">
        <f t="shared" si="19"/>
        <v/>
      </c>
    </row>
    <row r="20" spans="1:33" ht="12" customHeight="1" x14ac:dyDescent="0.4">
      <c r="A20" s="6">
        <v>18</v>
      </c>
      <c r="B20" s="6" t="str">
        <f t="shared" si="20"/>
        <v/>
      </c>
      <c r="C20" s="6" t="str">
        <f t="shared" si="1"/>
        <v/>
      </c>
      <c r="D20" s="6" t="str">
        <f t="shared" si="2"/>
        <v/>
      </c>
      <c r="E20" s="6" t="str">
        <f t="shared" si="2"/>
        <v/>
      </c>
      <c r="F20" s="6" t="str">
        <f t="shared" si="12"/>
        <v/>
      </c>
      <c r="G20" s="6" t="str">
        <f t="shared" si="3"/>
        <v/>
      </c>
      <c r="H20" s="6" t="str">
        <f t="shared" si="13"/>
        <v/>
      </c>
      <c r="I20" s="6" t="str">
        <f t="shared" si="14"/>
        <v/>
      </c>
      <c r="J20" s="6" t="str">
        <f t="shared" si="4"/>
        <v/>
      </c>
      <c r="K20" s="6" t="str">
        <f t="shared" si="4"/>
        <v/>
      </c>
      <c r="L20" s="6" t="str">
        <f t="shared" si="4"/>
        <v/>
      </c>
      <c r="M20" s="6" t="str">
        <f t="shared" si="4"/>
        <v/>
      </c>
      <c r="N20" s="6" t="str">
        <f t="shared" si="15"/>
        <v/>
      </c>
      <c r="Q20" s="9">
        <f>学校申込書!$V$7</f>
        <v>0</v>
      </c>
      <c r="R20" s="9">
        <f>学校申込書!$V$9</f>
        <v>0</v>
      </c>
      <c r="S20" s="9">
        <v>2</v>
      </c>
      <c r="T20" s="9" t="s">
        <v>37</v>
      </c>
      <c r="U20" s="9" t="str">
        <f>学校申込書!N16&amp;学校申込書!O16</f>
        <v/>
      </c>
      <c r="V20" s="9">
        <f>学校申込書!R16</f>
        <v>0</v>
      </c>
      <c r="W20" s="9"/>
      <c r="Y20" s="9" t="str">
        <f>IF(AE20&lt;&gt;"",MAX(Y$3:Y19)+1,"")</f>
        <v/>
      </c>
      <c r="Z20" s="9" t="str">
        <f>IF(AE20&lt;&gt;"",MAX(Z$3:Z19)+1,"")</f>
        <v/>
      </c>
      <c r="AA20" s="9" t="str">
        <f t="shared" si="5"/>
        <v/>
      </c>
      <c r="AB20" s="9" t="str">
        <f t="shared" si="6"/>
        <v/>
      </c>
      <c r="AC20" s="9">
        <f t="shared" si="7"/>
        <v>2</v>
      </c>
      <c r="AD20" s="9" t="str">
        <f t="shared" si="8"/>
        <v>団体選手4</v>
      </c>
      <c r="AE20" s="9" t="str">
        <f t="shared" si="9"/>
        <v/>
      </c>
      <c r="AF20" s="9" t="str">
        <f t="shared" si="18"/>
        <v/>
      </c>
      <c r="AG20" s="9" t="str">
        <f t="shared" si="19"/>
        <v/>
      </c>
    </row>
    <row r="21" spans="1:33" ht="12" customHeight="1" x14ac:dyDescent="0.4">
      <c r="A21" s="6">
        <v>19</v>
      </c>
      <c r="B21" s="6" t="str">
        <f t="shared" si="20"/>
        <v/>
      </c>
      <c r="C21" s="6" t="str">
        <f t="shared" si="1"/>
        <v/>
      </c>
      <c r="D21" s="6" t="str">
        <f t="shared" si="2"/>
        <v/>
      </c>
      <c r="E21" s="6" t="str">
        <f t="shared" si="2"/>
        <v/>
      </c>
      <c r="F21" s="6" t="str">
        <f t="shared" si="12"/>
        <v/>
      </c>
      <c r="G21" s="6" t="str">
        <f t="shared" si="3"/>
        <v/>
      </c>
      <c r="H21" s="6" t="str">
        <f t="shared" si="13"/>
        <v/>
      </c>
      <c r="I21" s="6" t="str">
        <f t="shared" si="14"/>
        <v/>
      </c>
      <c r="J21" s="6" t="str">
        <f t="shared" si="4"/>
        <v/>
      </c>
      <c r="K21" s="6" t="str">
        <f t="shared" si="4"/>
        <v/>
      </c>
      <c r="L21" s="6" t="str">
        <f t="shared" si="4"/>
        <v/>
      </c>
      <c r="M21" s="6" t="str">
        <f t="shared" si="4"/>
        <v/>
      </c>
      <c r="N21" s="6" t="str">
        <f t="shared" si="15"/>
        <v/>
      </c>
      <c r="Q21" s="9">
        <f>学校申込書!$V$7</f>
        <v>0</v>
      </c>
      <c r="R21" s="9">
        <f>学校申込書!$V$9</f>
        <v>0</v>
      </c>
      <c r="S21" s="9">
        <v>2</v>
      </c>
      <c r="T21" s="9" t="s">
        <v>38</v>
      </c>
      <c r="U21" s="9" t="str">
        <f>学校申込書!N17&amp;学校申込書!O17</f>
        <v/>
      </c>
      <c r="V21" s="9">
        <f>学校申込書!R17</f>
        <v>0</v>
      </c>
      <c r="W21" s="9"/>
      <c r="Y21" s="9" t="str">
        <f>IF(AE21&lt;&gt;"",MAX(Y$3:Y20)+1,"")</f>
        <v/>
      </c>
      <c r="Z21" s="9" t="str">
        <f>IF(AE21&lt;&gt;"",MAX(Z$3:Z20)+1,"")</f>
        <v/>
      </c>
      <c r="AA21" s="9" t="str">
        <f t="shared" si="5"/>
        <v/>
      </c>
      <c r="AB21" s="9" t="str">
        <f t="shared" si="6"/>
        <v/>
      </c>
      <c r="AC21" s="9">
        <f t="shared" si="7"/>
        <v>2</v>
      </c>
      <c r="AD21" s="9" t="str">
        <f t="shared" si="8"/>
        <v>団体選手5</v>
      </c>
      <c r="AE21" s="9" t="str">
        <f t="shared" si="9"/>
        <v/>
      </c>
      <c r="AF21" s="9" t="str">
        <f t="shared" si="18"/>
        <v/>
      </c>
      <c r="AG21" s="9" t="str">
        <f t="shared" si="19"/>
        <v/>
      </c>
    </row>
    <row r="22" spans="1:33" ht="12" customHeight="1" x14ac:dyDescent="0.4">
      <c r="A22" s="6">
        <v>20</v>
      </c>
      <c r="B22" s="6" t="str">
        <f t="shared" si="20"/>
        <v/>
      </c>
      <c r="C22" s="6" t="str">
        <f t="shared" si="1"/>
        <v/>
      </c>
      <c r="D22" s="6" t="str">
        <f t="shared" si="2"/>
        <v/>
      </c>
      <c r="E22" s="6" t="str">
        <f t="shared" si="2"/>
        <v/>
      </c>
      <c r="F22" s="6" t="str">
        <f t="shared" si="12"/>
        <v/>
      </c>
      <c r="G22" s="6" t="str">
        <f t="shared" si="3"/>
        <v/>
      </c>
      <c r="H22" s="6" t="str">
        <f t="shared" si="13"/>
        <v/>
      </c>
      <c r="I22" s="6" t="str">
        <f t="shared" si="14"/>
        <v/>
      </c>
      <c r="J22" s="6" t="str">
        <f t="shared" si="4"/>
        <v/>
      </c>
      <c r="K22" s="6" t="str">
        <f t="shared" si="4"/>
        <v/>
      </c>
      <c r="L22" s="6" t="str">
        <f t="shared" si="4"/>
        <v/>
      </c>
      <c r="M22" s="6" t="str">
        <f t="shared" si="4"/>
        <v/>
      </c>
      <c r="N22" s="6" t="str">
        <f t="shared" si="15"/>
        <v/>
      </c>
      <c r="Q22" s="9">
        <f>学校申込書!$V$7</f>
        <v>0</v>
      </c>
      <c r="R22" s="9">
        <f>学校申込書!$V$9</f>
        <v>0</v>
      </c>
      <c r="S22" s="9">
        <v>2</v>
      </c>
      <c r="T22" s="9" t="s">
        <v>39</v>
      </c>
      <c r="U22" s="9" t="str">
        <f>学校申込書!N18&amp;学校申込書!O18</f>
        <v/>
      </c>
      <c r="V22" s="9">
        <f>学校申込書!R18</f>
        <v>0</v>
      </c>
      <c r="W22" s="9"/>
      <c r="Y22" s="9" t="str">
        <f>IF(AE22&lt;&gt;"",MAX(Y$3:Y21)+1,"")</f>
        <v/>
      </c>
      <c r="Z22" s="9" t="str">
        <f>IF(AE22&lt;&gt;"",MAX(Z$3:Z21)+1,"")</f>
        <v/>
      </c>
      <c r="AA22" s="9" t="str">
        <f t="shared" si="5"/>
        <v/>
      </c>
      <c r="AB22" s="9" t="str">
        <f t="shared" si="6"/>
        <v/>
      </c>
      <c r="AC22" s="9">
        <f t="shared" si="7"/>
        <v>2</v>
      </c>
      <c r="AD22" s="9" t="str">
        <f t="shared" si="8"/>
        <v>団体選手6</v>
      </c>
      <c r="AE22" s="9" t="str">
        <f t="shared" si="9"/>
        <v/>
      </c>
      <c r="AF22" s="9" t="str">
        <f t="shared" si="18"/>
        <v/>
      </c>
      <c r="AG22" s="9" t="str">
        <f t="shared" si="19"/>
        <v/>
      </c>
    </row>
    <row r="23" spans="1:33" ht="12" customHeight="1" x14ac:dyDescent="0.4">
      <c r="A23" s="6">
        <v>21</v>
      </c>
      <c r="B23" s="6" t="str">
        <f t="shared" si="20"/>
        <v/>
      </c>
      <c r="C23" s="6" t="str">
        <f t="shared" si="1"/>
        <v/>
      </c>
      <c r="D23" s="6" t="str">
        <f t="shared" ref="D23:E42" si="21">IFERROR(VLOOKUP($A23,$Y$3:$AG$110,D$2,),"")</f>
        <v/>
      </c>
      <c r="E23" s="6" t="str">
        <f t="shared" si="21"/>
        <v/>
      </c>
      <c r="F23" s="6" t="str">
        <f t="shared" si="12"/>
        <v/>
      </c>
      <c r="G23" s="6" t="str">
        <f t="shared" si="3"/>
        <v/>
      </c>
      <c r="H23" s="6" t="str">
        <f t="shared" si="13"/>
        <v/>
      </c>
      <c r="I23" s="6" t="str">
        <f t="shared" si="14"/>
        <v/>
      </c>
      <c r="J23" s="6" t="str">
        <f t="shared" ref="J23:M42" si="22">IFERROR(VLOOKUP($A23,$Y$3:$AG$110,J$2,),"")</f>
        <v/>
      </c>
      <c r="K23" s="6" t="str">
        <f t="shared" si="22"/>
        <v/>
      </c>
      <c r="L23" s="6" t="str">
        <f t="shared" si="22"/>
        <v/>
      </c>
      <c r="M23" s="6" t="str">
        <f t="shared" si="22"/>
        <v/>
      </c>
      <c r="N23" s="6" t="str">
        <f t="shared" si="15"/>
        <v/>
      </c>
      <c r="Q23" s="9">
        <f>学校申込書!$V$7</f>
        <v>0</v>
      </c>
      <c r="R23" s="9">
        <f>学校申込書!$V$9</f>
        <v>0</v>
      </c>
      <c r="S23" s="9">
        <v>2</v>
      </c>
      <c r="T23" s="9" t="s">
        <v>40</v>
      </c>
      <c r="U23" s="9" t="str">
        <f>学校申込書!N19&amp;学校申込書!O19</f>
        <v/>
      </c>
      <c r="V23" s="9">
        <f>学校申込書!R19</f>
        <v>0</v>
      </c>
      <c r="W23" s="9"/>
      <c r="Y23" s="9" t="str">
        <f>IF(AE23&lt;&gt;"",MAX(Y$3:Y22)+1,"")</f>
        <v/>
      </c>
      <c r="Z23" s="9" t="str">
        <f>IF(AE23&lt;&gt;"",MAX(Z$3:Z22)+1,"")</f>
        <v/>
      </c>
      <c r="AA23" s="9" t="str">
        <f t="shared" si="5"/>
        <v/>
      </c>
      <c r="AB23" s="9" t="str">
        <f t="shared" si="6"/>
        <v/>
      </c>
      <c r="AC23" s="9">
        <f t="shared" si="7"/>
        <v>2</v>
      </c>
      <c r="AD23" s="9" t="str">
        <f t="shared" si="8"/>
        <v>団体選手7</v>
      </c>
      <c r="AE23" s="9" t="str">
        <f t="shared" si="9"/>
        <v/>
      </c>
      <c r="AF23" s="9" t="str">
        <f t="shared" si="18"/>
        <v/>
      </c>
      <c r="AG23" s="9" t="str">
        <f t="shared" si="19"/>
        <v/>
      </c>
    </row>
    <row r="24" spans="1:33" ht="12" customHeight="1" x14ac:dyDescent="0.4">
      <c r="A24" s="6">
        <v>22</v>
      </c>
      <c r="B24" s="6" t="str">
        <f t="shared" si="20"/>
        <v/>
      </c>
      <c r="C24" s="6" t="str">
        <f t="shared" si="1"/>
        <v/>
      </c>
      <c r="D24" s="6" t="str">
        <f t="shared" si="21"/>
        <v/>
      </c>
      <c r="E24" s="6" t="str">
        <f t="shared" si="21"/>
        <v/>
      </c>
      <c r="F24" s="6" t="str">
        <f t="shared" si="12"/>
        <v/>
      </c>
      <c r="G24" s="6" t="str">
        <f t="shared" si="3"/>
        <v/>
      </c>
      <c r="H24" s="6" t="str">
        <f t="shared" si="13"/>
        <v/>
      </c>
      <c r="I24" s="6" t="str">
        <f t="shared" si="14"/>
        <v/>
      </c>
      <c r="J24" s="6" t="str">
        <f t="shared" si="22"/>
        <v/>
      </c>
      <c r="K24" s="6" t="str">
        <f t="shared" si="22"/>
        <v/>
      </c>
      <c r="L24" s="6" t="str">
        <f t="shared" si="22"/>
        <v/>
      </c>
      <c r="M24" s="6" t="str">
        <f t="shared" si="22"/>
        <v/>
      </c>
      <c r="N24" s="6" t="str">
        <f t="shared" si="15"/>
        <v/>
      </c>
      <c r="Q24" s="9">
        <f>学校申込書!$V$7</f>
        <v>0</v>
      </c>
      <c r="R24" s="9">
        <f>学校申込書!$V$9</f>
        <v>0</v>
      </c>
      <c r="S24" s="9">
        <v>2</v>
      </c>
      <c r="T24" s="9" t="s">
        <v>41</v>
      </c>
      <c r="U24" s="9" t="str">
        <f>学校申込書!N20&amp;学校申込書!O20</f>
        <v/>
      </c>
      <c r="V24" s="9">
        <f>学校申込書!R20</f>
        <v>0</v>
      </c>
      <c r="W24" s="9"/>
      <c r="Y24" s="9" t="str">
        <f>IF(AE24&lt;&gt;"",MAX(Y$3:Y23)+1,"")</f>
        <v/>
      </c>
      <c r="Z24" s="9" t="str">
        <f>IF(AE24&lt;&gt;"",MAX(Z$3:Z23)+1,"")</f>
        <v/>
      </c>
      <c r="AA24" s="9" t="str">
        <f t="shared" si="5"/>
        <v/>
      </c>
      <c r="AB24" s="9" t="str">
        <f t="shared" si="6"/>
        <v/>
      </c>
      <c r="AC24" s="9">
        <f t="shared" si="7"/>
        <v>2</v>
      </c>
      <c r="AD24" s="9" t="str">
        <f t="shared" si="8"/>
        <v>団体選手8</v>
      </c>
      <c r="AE24" s="9" t="str">
        <f t="shared" si="9"/>
        <v/>
      </c>
      <c r="AF24" s="9" t="str">
        <f t="shared" si="18"/>
        <v/>
      </c>
      <c r="AG24" s="9" t="str">
        <f t="shared" si="19"/>
        <v/>
      </c>
    </row>
    <row r="25" spans="1:33" ht="12" customHeight="1" x14ac:dyDescent="0.4">
      <c r="A25" s="6">
        <v>23</v>
      </c>
      <c r="B25" s="6" t="str">
        <f t="shared" si="20"/>
        <v/>
      </c>
      <c r="C25" s="6" t="str">
        <f t="shared" si="1"/>
        <v/>
      </c>
      <c r="D25" s="6" t="str">
        <f t="shared" si="21"/>
        <v/>
      </c>
      <c r="E25" s="6" t="str">
        <f t="shared" si="21"/>
        <v/>
      </c>
      <c r="F25" s="6" t="str">
        <f t="shared" si="12"/>
        <v/>
      </c>
      <c r="G25" s="6" t="str">
        <f t="shared" si="3"/>
        <v/>
      </c>
      <c r="H25" s="6" t="str">
        <f t="shared" si="13"/>
        <v/>
      </c>
      <c r="I25" s="6" t="str">
        <f t="shared" si="14"/>
        <v/>
      </c>
      <c r="J25" s="6" t="str">
        <f t="shared" si="22"/>
        <v/>
      </c>
      <c r="K25" s="6" t="str">
        <f t="shared" si="22"/>
        <v/>
      </c>
      <c r="L25" s="6" t="str">
        <f t="shared" si="22"/>
        <v/>
      </c>
      <c r="M25" s="6" t="str">
        <f t="shared" si="22"/>
        <v/>
      </c>
      <c r="N25" s="6" t="str">
        <f t="shared" si="15"/>
        <v/>
      </c>
      <c r="Q25" s="9">
        <f>学校申込書!$V$7</f>
        <v>0</v>
      </c>
      <c r="R25" s="9">
        <f>学校申込書!$V$9</f>
        <v>0</v>
      </c>
      <c r="S25" s="9">
        <v>2</v>
      </c>
      <c r="T25" s="9" t="s">
        <v>42</v>
      </c>
      <c r="U25" s="9" t="str">
        <f>学校申込書!N21&amp;学校申込書!O21</f>
        <v/>
      </c>
      <c r="V25" s="9">
        <f>学校申込書!R21</f>
        <v>0</v>
      </c>
      <c r="W25" s="9"/>
      <c r="Y25" s="9" t="str">
        <f>IF(AE25&lt;&gt;"",MAX(Y$3:Y24)+1,"")</f>
        <v/>
      </c>
      <c r="Z25" s="9" t="str">
        <f>IF(AE25&lt;&gt;"",MAX(Z$3:Z24)+1,"")</f>
        <v/>
      </c>
      <c r="AA25" s="9" t="str">
        <f t="shared" ref="AA25:AA88" si="23">IF(Q25=0,"",Q25)</f>
        <v/>
      </c>
      <c r="AB25" s="9" t="str">
        <f t="shared" ref="AB25:AB88" si="24">IF(R25=0,"",R25)</f>
        <v/>
      </c>
      <c r="AC25" s="9">
        <f t="shared" ref="AC25:AC88" si="25">IF(S25=0,"",S25)</f>
        <v>2</v>
      </c>
      <c r="AD25" s="9" t="str">
        <f t="shared" ref="AD25:AD88" si="26">IF(T25=0,"",T25)</f>
        <v>団体選手9</v>
      </c>
      <c r="AE25" s="9" t="str">
        <f t="shared" ref="AE25:AE88" si="27">IF(U25=0,"",U25)</f>
        <v/>
      </c>
      <c r="AF25" s="9" t="str">
        <f t="shared" ref="AF25:AF88" si="28">IF(V25=0,"",V25)</f>
        <v/>
      </c>
      <c r="AG25" s="9" t="str">
        <f t="shared" ref="AG25:AG88" si="29">IF(W25=0,"",W25)</f>
        <v/>
      </c>
    </row>
    <row r="26" spans="1:33" ht="12" customHeight="1" x14ac:dyDescent="0.4">
      <c r="A26" s="6">
        <v>24</v>
      </c>
      <c r="B26" s="6" t="str">
        <f t="shared" si="20"/>
        <v/>
      </c>
      <c r="C26" s="6" t="str">
        <f t="shared" si="1"/>
        <v/>
      </c>
      <c r="D26" s="6" t="str">
        <f t="shared" si="21"/>
        <v/>
      </c>
      <c r="E26" s="6" t="str">
        <f t="shared" si="21"/>
        <v/>
      </c>
      <c r="F26" s="6" t="str">
        <f t="shared" si="12"/>
        <v/>
      </c>
      <c r="G26" s="6" t="str">
        <f t="shared" si="3"/>
        <v/>
      </c>
      <c r="H26" s="6" t="str">
        <f t="shared" si="13"/>
        <v/>
      </c>
      <c r="I26" s="6" t="str">
        <f t="shared" si="14"/>
        <v/>
      </c>
      <c r="J26" s="6" t="str">
        <f t="shared" si="22"/>
        <v/>
      </c>
      <c r="K26" s="6" t="str">
        <f t="shared" si="22"/>
        <v/>
      </c>
      <c r="L26" s="6" t="str">
        <f t="shared" si="22"/>
        <v/>
      </c>
      <c r="M26" s="6" t="str">
        <f t="shared" si="22"/>
        <v/>
      </c>
      <c r="N26" s="6" t="str">
        <f t="shared" si="15"/>
        <v/>
      </c>
      <c r="Q26" s="9">
        <f>学校申込書!$V$7</f>
        <v>0</v>
      </c>
      <c r="R26" s="9">
        <f>学校申込書!$V$9</f>
        <v>0</v>
      </c>
      <c r="S26" s="9">
        <v>2</v>
      </c>
      <c r="T26" s="9" t="s">
        <v>43</v>
      </c>
      <c r="U26" s="9" t="str">
        <f>学校申込書!N22&amp;学校申込書!O22</f>
        <v/>
      </c>
      <c r="V26" s="9">
        <f>学校申込書!R22</f>
        <v>0</v>
      </c>
      <c r="W26" s="9"/>
      <c r="Y26" s="9" t="str">
        <f>IF(AE26&lt;&gt;"",MAX(Y$3:Y25)+1,"")</f>
        <v/>
      </c>
      <c r="Z26" s="9" t="str">
        <f>IF(AE26&lt;&gt;"",MAX(Z$3:Z25)+1,"")</f>
        <v/>
      </c>
      <c r="AA26" s="9" t="str">
        <f t="shared" si="23"/>
        <v/>
      </c>
      <c r="AB26" s="9" t="str">
        <f t="shared" si="24"/>
        <v/>
      </c>
      <c r="AC26" s="9">
        <f t="shared" si="25"/>
        <v>2</v>
      </c>
      <c r="AD26" s="9" t="str">
        <f t="shared" si="26"/>
        <v>団体選手10</v>
      </c>
      <c r="AE26" s="9" t="str">
        <f t="shared" si="27"/>
        <v/>
      </c>
      <c r="AF26" s="9" t="str">
        <f t="shared" si="28"/>
        <v/>
      </c>
      <c r="AG26" s="9" t="str">
        <f t="shared" si="29"/>
        <v/>
      </c>
    </row>
    <row r="27" spans="1:33" ht="12" customHeight="1" x14ac:dyDescent="0.4">
      <c r="A27" s="6">
        <v>25</v>
      </c>
      <c r="B27" s="6" t="str">
        <f t="shared" si="20"/>
        <v/>
      </c>
      <c r="C27" s="6" t="str">
        <f t="shared" si="1"/>
        <v/>
      </c>
      <c r="D27" s="6" t="str">
        <f t="shared" si="21"/>
        <v/>
      </c>
      <c r="E27" s="6" t="str">
        <f t="shared" si="21"/>
        <v/>
      </c>
      <c r="F27" s="6" t="str">
        <f t="shared" si="12"/>
        <v/>
      </c>
      <c r="G27" s="6" t="str">
        <f t="shared" si="3"/>
        <v/>
      </c>
      <c r="H27" s="6" t="str">
        <f t="shared" si="13"/>
        <v/>
      </c>
      <c r="I27" s="6" t="str">
        <f t="shared" si="14"/>
        <v/>
      </c>
      <c r="J27" s="6" t="str">
        <f t="shared" si="22"/>
        <v/>
      </c>
      <c r="K27" s="6" t="str">
        <f t="shared" si="22"/>
        <v/>
      </c>
      <c r="L27" s="6" t="str">
        <f t="shared" si="22"/>
        <v/>
      </c>
      <c r="M27" s="6" t="str">
        <f t="shared" si="22"/>
        <v/>
      </c>
      <c r="N27" s="6" t="str">
        <f t="shared" si="15"/>
        <v/>
      </c>
      <c r="Q27" s="9">
        <f>学校申込書!$V$7</f>
        <v>0</v>
      </c>
      <c r="R27" s="9">
        <f>学校申込書!$V$9</f>
        <v>0</v>
      </c>
      <c r="S27" s="9">
        <v>1</v>
      </c>
      <c r="T27" s="9" t="s">
        <v>44</v>
      </c>
      <c r="U27" s="9" t="str">
        <f>学校申込書!G26&amp;学校申込書!H26</f>
        <v/>
      </c>
      <c r="V27" s="9"/>
      <c r="W27" s="9">
        <f>学校申込書!K26</f>
        <v>0</v>
      </c>
      <c r="Y27" s="9" t="str">
        <f>IF(AE27&lt;&gt;"",MAX(Y$3:Y26)+1,"")</f>
        <v/>
      </c>
      <c r="Z27" s="9" t="str">
        <f>IF(AE27="","",1)</f>
        <v/>
      </c>
      <c r="AA27" s="9" t="str">
        <f t="shared" si="23"/>
        <v/>
      </c>
      <c r="AB27" s="9" t="str">
        <f t="shared" si="24"/>
        <v/>
      </c>
      <c r="AC27" s="9">
        <f t="shared" si="25"/>
        <v>1</v>
      </c>
      <c r="AD27" s="9" t="str">
        <f t="shared" si="26"/>
        <v>Ｓ監督</v>
      </c>
      <c r="AE27" s="9" t="str">
        <f t="shared" si="27"/>
        <v/>
      </c>
      <c r="AF27" s="9" t="str">
        <f t="shared" si="28"/>
        <v/>
      </c>
      <c r="AG27" s="9" t="str">
        <f t="shared" si="29"/>
        <v/>
      </c>
    </row>
    <row r="28" spans="1:33" ht="12" customHeight="1" x14ac:dyDescent="0.4">
      <c r="A28" s="6">
        <v>26</v>
      </c>
      <c r="B28" s="6" t="str">
        <f t="shared" si="20"/>
        <v/>
      </c>
      <c r="C28" s="6" t="str">
        <f t="shared" si="1"/>
        <v/>
      </c>
      <c r="D28" s="6" t="str">
        <f t="shared" si="21"/>
        <v/>
      </c>
      <c r="E28" s="6" t="str">
        <f t="shared" si="21"/>
        <v/>
      </c>
      <c r="F28" s="6" t="str">
        <f t="shared" si="12"/>
        <v/>
      </c>
      <c r="G28" s="6" t="str">
        <f t="shared" si="3"/>
        <v/>
      </c>
      <c r="H28" s="6" t="str">
        <f t="shared" si="13"/>
        <v/>
      </c>
      <c r="I28" s="6" t="str">
        <f t="shared" si="14"/>
        <v/>
      </c>
      <c r="J28" s="6" t="str">
        <f t="shared" si="22"/>
        <v/>
      </c>
      <c r="K28" s="6" t="str">
        <f t="shared" si="22"/>
        <v/>
      </c>
      <c r="L28" s="6" t="str">
        <f t="shared" si="22"/>
        <v/>
      </c>
      <c r="M28" s="6" t="str">
        <f t="shared" si="22"/>
        <v/>
      </c>
      <c r="N28" s="6" t="str">
        <f t="shared" si="15"/>
        <v/>
      </c>
      <c r="Q28" s="9">
        <f>学校申込書!$V$7</f>
        <v>0</v>
      </c>
      <c r="R28" s="9">
        <f>学校申込書!$V$9</f>
        <v>0</v>
      </c>
      <c r="S28" s="9">
        <v>1</v>
      </c>
      <c r="T28" s="9" t="s">
        <v>45</v>
      </c>
      <c r="U28" s="9" t="str">
        <f>学校申込書!G27&amp;学校申込書!H27</f>
        <v/>
      </c>
      <c r="V28" s="9">
        <f>学校申込書!K27</f>
        <v>0</v>
      </c>
      <c r="W28" s="9"/>
      <c r="Y28" s="9" t="str">
        <f>IF(AE28&lt;&gt;"",MAX(Y$3:Y27)+1,"")</f>
        <v/>
      </c>
      <c r="Z28" s="9" t="str">
        <f>IF(AE28&lt;&gt;"",MAX(Z$27:Z27)+1,"")</f>
        <v/>
      </c>
      <c r="AA28" s="9" t="str">
        <f t="shared" si="23"/>
        <v/>
      </c>
      <c r="AB28" s="9" t="str">
        <f t="shared" si="24"/>
        <v/>
      </c>
      <c r="AC28" s="9">
        <f t="shared" si="25"/>
        <v>1</v>
      </c>
      <c r="AD28" s="9" t="str">
        <f t="shared" si="26"/>
        <v>Ｓ選手1</v>
      </c>
      <c r="AE28" s="9" t="str">
        <f t="shared" si="27"/>
        <v/>
      </c>
      <c r="AF28" s="9" t="str">
        <f t="shared" si="28"/>
        <v/>
      </c>
      <c r="AG28" s="9" t="str">
        <f t="shared" si="29"/>
        <v/>
      </c>
    </row>
    <row r="29" spans="1:33" ht="12" customHeight="1" x14ac:dyDescent="0.4">
      <c r="A29" s="6">
        <v>27</v>
      </c>
      <c r="B29" s="6" t="str">
        <f t="shared" si="20"/>
        <v/>
      </c>
      <c r="C29" s="6" t="str">
        <f t="shared" si="1"/>
        <v/>
      </c>
      <c r="D29" s="6" t="str">
        <f t="shared" si="21"/>
        <v/>
      </c>
      <c r="E29" s="6" t="str">
        <f t="shared" si="21"/>
        <v/>
      </c>
      <c r="F29" s="6" t="str">
        <f t="shared" si="12"/>
        <v/>
      </c>
      <c r="G29" s="6" t="str">
        <f t="shared" si="3"/>
        <v/>
      </c>
      <c r="H29" s="6" t="str">
        <f t="shared" si="13"/>
        <v/>
      </c>
      <c r="I29" s="6" t="str">
        <f t="shared" si="14"/>
        <v/>
      </c>
      <c r="J29" s="6" t="str">
        <f t="shared" si="22"/>
        <v/>
      </c>
      <c r="K29" s="6" t="str">
        <f t="shared" si="22"/>
        <v/>
      </c>
      <c r="L29" s="6" t="str">
        <f t="shared" si="22"/>
        <v/>
      </c>
      <c r="M29" s="6" t="str">
        <f t="shared" si="22"/>
        <v/>
      </c>
      <c r="N29" s="6" t="str">
        <f t="shared" si="15"/>
        <v/>
      </c>
      <c r="Q29" s="9">
        <f>学校申込書!$V$7</f>
        <v>0</v>
      </c>
      <c r="R29" s="9">
        <f>学校申込書!$V$9</f>
        <v>0</v>
      </c>
      <c r="S29" s="9">
        <v>1</v>
      </c>
      <c r="T29" s="9" t="s">
        <v>46</v>
      </c>
      <c r="U29" s="9" t="str">
        <f>学校申込書!G28&amp;学校申込書!H28</f>
        <v/>
      </c>
      <c r="V29" s="9">
        <f>学校申込書!K28</f>
        <v>0</v>
      </c>
      <c r="W29" s="9"/>
      <c r="Y29" s="9" t="str">
        <f>IF(AE29&lt;&gt;"",MAX(Y$3:Y28)+1,"")</f>
        <v/>
      </c>
      <c r="Z29" s="9" t="str">
        <f>IF(AE29&lt;&gt;"",MAX(Z$27:Z28)+1,"")</f>
        <v/>
      </c>
      <c r="AA29" s="9" t="str">
        <f t="shared" si="23"/>
        <v/>
      </c>
      <c r="AB29" s="9" t="str">
        <f t="shared" si="24"/>
        <v/>
      </c>
      <c r="AC29" s="9">
        <f t="shared" si="25"/>
        <v>1</v>
      </c>
      <c r="AD29" s="9" t="str">
        <f t="shared" si="26"/>
        <v>Ｓ選手2</v>
      </c>
      <c r="AE29" s="9" t="str">
        <f t="shared" si="27"/>
        <v/>
      </c>
      <c r="AF29" s="9" t="str">
        <f t="shared" si="28"/>
        <v/>
      </c>
      <c r="AG29" s="9" t="str">
        <f t="shared" si="29"/>
        <v/>
      </c>
    </row>
    <row r="30" spans="1:33" ht="12" customHeight="1" x14ac:dyDescent="0.4">
      <c r="A30" s="6">
        <v>28</v>
      </c>
      <c r="B30" s="6" t="str">
        <f t="shared" si="20"/>
        <v/>
      </c>
      <c r="C30" s="6" t="str">
        <f t="shared" si="1"/>
        <v/>
      </c>
      <c r="D30" s="6" t="str">
        <f t="shared" si="21"/>
        <v/>
      </c>
      <c r="E30" s="6" t="str">
        <f t="shared" si="21"/>
        <v/>
      </c>
      <c r="F30" s="6" t="str">
        <f t="shared" si="12"/>
        <v/>
      </c>
      <c r="G30" s="6" t="str">
        <f t="shared" si="3"/>
        <v/>
      </c>
      <c r="H30" s="6" t="str">
        <f t="shared" si="13"/>
        <v/>
      </c>
      <c r="I30" s="6" t="str">
        <f t="shared" si="14"/>
        <v/>
      </c>
      <c r="J30" s="6" t="str">
        <f t="shared" si="22"/>
        <v/>
      </c>
      <c r="K30" s="6" t="str">
        <f t="shared" si="22"/>
        <v/>
      </c>
      <c r="L30" s="6" t="str">
        <f t="shared" si="22"/>
        <v/>
      </c>
      <c r="M30" s="6" t="str">
        <f t="shared" si="22"/>
        <v/>
      </c>
      <c r="N30" s="6" t="str">
        <f t="shared" si="15"/>
        <v/>
      </c>
      <c r="Q30" s="9">
        <f>学校申込書!$V$7</f>
        <v>0</v>
      </c>
      <c r="R30" s="9">
        <f>学校申込書!$V$9</f>
        <v>0</v>
      </c>
      <c r="S30" s="9">
        <v>1</v>
      </c>
      <c r="T30" s="9" t="s">
        <v>47</v>
      </c>
      <c r="U30" s="9" t="str">
        <f>学校申込書!G29&amp;学校申込書!H29</f>
        <v/>
      </c>
      <c r="V30" s="9">
        <f>学校申込書!K29</f>
        <v>0</v>
      </c>
      <c r="W30" s="9"/>
      <c r="Y30" s="9" t="str">
        <f>IF(AE30&lt;&gt;"",MAX(Y$3:Y29)+1,"")</f>
        <v/>
      </c>
      <c r="Z30" s="9" t="str">
        <f>IF(AE30&lt;&gt;"",MAX(Z$27:Z29)+1,"")</f>
        <v/>
      </c>
      <c r="AA30" s="9" t="str">
        <f t="shared" si="23"/>
        <v/>
      </c>
      <c r="AB30" s="9" t="str">
        <f t="shared" si="24"/>
        <v/>
      </c>
      <c r="AC30" s="9">
        <f t="shared" si="25"/>
        <v>1</v>
      </c>
      <c r="AD30" s="9" t="str">
        <f t="shared" si="26"/>
        <v>Ｓ選手3</v>
      </c>
      <c r="AE30" s="9" t="str">
        <f t="shared" si="27"/>
        <v/>
      </c>
      <c r="AF30" s="9" t="str">
        <f t="shared" si="28"/>
        <v/>
      </c>
      <c r="AG30" s="9" t="str">
        <f t="shared" si="29"/>
        <v/>
      </c>
    </row>
    <row r="31" spans="1:33" ht="12" customHeight="1" x14ac:dyDescent="0.4">
      <c r="A31" s="6">
        <v>29</v>
      </c>
      <c r="B31" s="6" t="str">
        <f t="shared" si="20"/>
        <v/>
      </c>
      <c r="C31" s="6" t="str">
        <f t="shared" si="1"/>
        <v/>
      </c>
      <c r="D31" s="6" t="str">
        <f t="shared" si="21"/>
        <v/>
      </c>
      <c r="E31" s="6" t="str">
        <f t="shared" si="21"/>
        <v/>
      </c>
      <c r="F31" s="6" t="str">
        <f t="shared" si="12"/>
        <v/>
      </c>
      <c r="G31" s="6" t="str">
        <f t="shared" si="3"/>
        <v/>
      </c>
      <c r="H31" s="6" t="str">
        <f t="shared" si="13"/>
        <v/>
      </c>
      <c r="I31" s="6" t="str">
        <f t="shared" si="14"/>
        <v/>
      </c>
      <c r="J31" s="6" t="str">
        <f t="shared" si="22"/>
        <v/>
      </c>
      <c r="K31" s="6" t="str">
        <f t="shared" si="22"/>
        <v/>
      </c>
      <c r="L31" s="6" t="str">
        <f t="shared" si="22"/>
        <v/>
      </c>
      <c r="M31" s="6" t="str">
        <f t="shared" si="22"/>
        <v/>
      </c>
      <c r="N31" s="6" t="str">
        <f t="shared" si="15"/>
        <v/>
      </c>
      <c r="Q31" s="9">
        <f>学校申込書!$V$7</f>
        <v>0</v>
      </c>
      <c r="R31" s="9">
        <f>学校申込書!$V$9</f>
        <v>0</v>
      </c>
      <c r="S31" s="9">
        <v>1</v>
      </c>
      <c r="T31" s="9" t="s">
        <v>48</v>
      </c>
      <c r="U31" s="9" t="str">
        <f>学校申込書!G30&amp;学校申込書!H30</f>
        <v/>
      </c>
      <c r="V31" s="9">
        <f>学校申込書!K30</f>
        <v>0</v>
      </c>
      <c r="W31" s="9"/>
      <c r="Y31" s="9" t="str">
        <f>IF(AE31&lt;&gt;"",MAX(Y$3:Y30)+1,"")</f>
        <v/>
      </c>
      <c r="Z31" s="9" t="str">
        <f>IF(AE31&lt;&gt;"",MAX(Z$27:Z30)+1,"")</f>
        <v/>
      </c>
      <c r="AA31" s="9" t="str">
        <f t="shared" si="23"/>
        <v/>
      </c>
      <c r="AB31" s="9" t="str">
        <f t="shared" si="24"/>
        <v/>
      </c>
      <c r="AC31" s="9">
        <f t="shared" si="25"/>
        <v>1</v>
      </c>
      <c r="AD31" s="9" t="str">
        <f t="shared" si="26"/>
        <v>Ｓ選手4</v>
      </c>
      <c r="AE31" s="9" t="str">
        <f t="shared" si="27"/>
        <v/>
      </c>
      <c r="AF31" s="9" t="str">
        <f t="shared" si="28"/>
        <v/>
      </c>
      <c r="AG31" s="9" t="str">
        <f t="shared" si="29"/>
        <v/>
      </c>
    </row>
    <row r="32" spans="1:33" ht="12" customHeight="1" x14ac:dyDescent="0.4">
      <c r="A32" s="6">
        <v>30</v>
      </c>
      <c r="B32" s="6" t="str">
        <f t="shared" si="20"/>
        <v/>
      </c>
      <c r="C32" s="6" t="str">
        <f t="shared" si="1"/>
        <v/>
      </c>
      <c r="D32" s="6" t="str">
        <f t="shared" si="21"/>
        <v/>
      </c>
      <c r="E32" s="6" t="str">
        <f t="shared" si="21"/>
        <v/>
      </c>
      <c r="F32" s="6" t="str">
        <f t="shared" si="12"/>
        <v/>
      </c>
      <c r="G32" s="6" t="str">
        <f t="shared" si="3"/>
        <v/>
      </c>
      <c r="H32" s="6" t="str">
        <f t="shared" si="13"/>
        <v/>
      </c>
      <c r="I32" s="6" t="str">
        <f t="shared" si="14"/>
        <v/>
      </c>
      <c r="J32" s="6" t="str">
        <f t="shared" si="22"/>
        <v/>
      </c>
      <c r="K32" s="6" t="str">
        <f t="shared" si="22"/>
        <v/>
      </c>
      <c r="L32" s="6" t="str">
        <f t="shared" si="22"/>
        <v/>
      </c>
      <c r="M32" s="6" t="str">
        <f t="shared" si="22"/>
        <v/>
      </c>
      <c r="N32" s="6" t="str">
        <f t="shared" si="15"/>
        <v/>
      </c>
      <c r="Q32" s="9">
        <f>学校申込書!$V$7</f>
        <v>0</v>
      </c>
      <c r="R32" s="9">
        <f>学校申込書!$V$9</f>
        <v>0</v>
      </c>
      <c r="S32" s="9">
        <v>1</v>
      </c>
      <c r="T32" s="9" t="s">
        <v>49</v>
      </c>
      <c r="U32" s="9" t="str">
        <f>学校申込書!G31&amp;学校申込書!H31</f>
        <v/>
      </c>
      <c r="V32" s="9">
        <f>学校申込書!K31</f>
        <v>0</v>
      </c>
      <c r="W32" s="9"/>
      <c r="Y32" s="9" t="str">
        <f>IF(AE32&lt;&gt;"",MAX(Y$3:Y31)+1,"")</f>
        <v/>
      </c>
      <c r="Z32" s="9" t="str">
        <f>IF(AE32&lt;&gt;"",MAX(Z$27:Z31)+1,"")</f>
        <v/>
      </c>
      <c r="AA32" s="9" t="str">
        <f t="shared" si="23"/>
        <v/>
      </c>
      <c r="AB32" s="9" t="str">
        <f t="shared" si="24"/>
        <v/>
      </c>
      <c r="AC32" s="9">
        <f t="shared" si="25"/>
        <v>1</v>
      </c>
      <c r="AD32" s="9" t="str">
        <f t="shared" si="26"/>
        <v>Ｓ選手5</v>
      </c>
      <c r="AE32" s="9" t="str">
        <f t="shared" si="27"/>
        <v/>
      </c>
      <c r="AF32" s="9" t="str">
        <f t="shared" si="28"/>
        <v/>
      </c>
      <c r="AG32" s="9" t="str">
        <f t="shared" si="29"/>
        <v/>
      </c>
    </row>
    <row r="33" spans="1:33" ht="12" customHeight="1" x14ac:dyDescent="0.4">
      <c r="A33" s="6">
        <v>31</v>
      </c>
      <c r="B33" s="6" t="str">
        <f t="shared" si="20"/>
        <v/>
      </c>
      <c r="C33" s="6" t="str">
        <f t="shared" si="1"/>
        <v/>
      </c>
      <c r="D33" s="6" t="str">
        <f t="shared" si="21"/>
        <v/>
      </c>
      <c r="E33" s="6" t="str">
        <f t="shared" si="21"/>
        <v/>
      </c>
      <c r="F33" s="6" t="str">
        <f t="shared" si="12"/>
        <v/>
      </c>
      <c r="G33" s="6" t="str">
        <f t="shared" si="3"/>
        <v/>
      </c>
      <c r="H33" s="6" t="str">
        <f t="shared" si="13"/>
        <v/>
      </c>
      <c r="I33" s="6" t="str">
        <f t="shared" si="14"/>
        <v/>
      </c>
      <c r="J33" s="6" t="str">
        <f t="shared" si="22"/>
        <v/>
      </c>
      <c r="K33" s="6" t="str">
        <f t="shared" si="22"/>
        <v/>
      </c>
      <c r="L33" s="6" t="str">
        <f t="shared" si="22"/>
        <v/>
      </c>
      <c r="M33" s="6" t="str">
        <f t="shared" si="22"/>
        <v/>
      </c>
      <c r="N33" s="6" t="str">
        <f t="shared" si="15"/>
        <v/>
      </c>
      <c r="Q33" s="9">
        <f>学校申込書!$V$7</f>
        <v>0</v>
      </c>
      <c r="R33" s="9">
        <f>学校申込書!$V$9</f>
        <v>0</v>
      </c>
      <c r="S33" s="9">
        <v>1</v>
      </c>
      <c r="T33" s="9" t="s">
        <v>50</v>
      </c>
      <c r="U33" s="9" t="str">
        <f>学校申込書!G32&amp;学校申込書!H32</f>
        <v/>
      </c>
      <c r="V33" s="9">
        <f>学校申込書!K32</f>
        <v>0</v>
      </c>
      <c r="W33" s="9"/>
      <c r="Y33" s="9" t="str">
        <f>IF(AE33&lt;&gt;"",MAX(Y$3:Y32)+1,"")</f>
        <v/>
      </c>
      <c r="Z33" s="9" t="str">
        <f>IF(AE33&lt;&gt;"",MAX(Z$27:Z32)+1,"")</f>
        <v/>
      </c>
      <c r="AA33" s="9" t="str">
        <f t="shared" si="23"/>
        <v/>
      </c>
      <c r="AB33" s="9" t="str">
        <f t="shared" si="24"/>
        <v/>
      </c>
      <c r="AC33" s="9">
        <f t="shared" si="25"/>
        <v>1</v>
      </c>
      <c r="AD33" s="9" t="str">
        <f t="shared" si="26"/>
        <v>Ｓ選手6</v>
      </c>
      <c r="AE33" s="9" t="str">
        <f t="shared" si="27"/>
        <v/>
      </c>
      <c r="AF33" s="9" t="str">
        <f t="shared" si="28"/>
        <v/>
      </c>
      <c r="AG33" s="9" t="str">
        <f t="shared" si="29"/>
        <v/>
      </c>
    </row>
    <row r="34" spans="1:33" ht="12" customHeight="1" x14ac:dyDescent="0.4">
      <c r="A34" s="6">
        <v>32</v>
      </c>
      <c r="B34" s="6" t="str">
        <f t="shared" si="20"/>
        <v/>
      </c>
      <c r="C34" s="6" t="str">
        <f t="shared" si="1"/>
        <v/>
      </c>
      <c r="D34" s="6" t="str">
        <f t="shared" si="21"/>
        <v/>
      </c>
      <c r="E34" s="6" t="str">
        <f t="shared" si="21"/>
        <v/>
      </c>
      <c r="F34" s="6" t="str">
        <f t="shared" si="12"/>
        <v/>
      </c>
      <c r="G34" s="6" t="str">
        <f t="shared" si="3"/>
        <v/>
      </c>
      <c r="H34" s="6" t="str">
        <f t="shared" si="13"/>
        <v/>
      </c>
      <c r="I34" s="6" t="str">
        <f t="shared" si="14"/>
        <v/>
      </c>
      <c r="J34" s="6" t="str">
        <f t="shared" si="22"/>
        <v/>
      </c>
      <c r="K34" s="6" t="str">
        <f t="shared" si="22"/>
        <v/>
      </c>
      <c r="L34" s="6" t="str">
        <f t="shared" si="22"/>
        <v/>
      </c>
      <c r="M34" s="6" t="str">
        <f t="shared" si="22"/>
        <v/>
      </c>
      <c r="N34" s="6" t="str">
        <f t="shared" si="15"/>
        <v/>
      </c>
      <c r="Q34" s="9">
        <f>学校申込書!$V$7</f>
        <v>0</v>
      </c>
      <c r="R34" s="9">
        <f>学校申込書!$V$9</f>
        <v>0</v>
      </c>
      <c r="S34" s="9">
        <v>1</v>
      </c>
      <c r="T34" s="9" t="s">
        <v>51</v>
      </c>
      <c r="U34" s="9" t="str">
        <f>学校申込書!G33&amp;学校申込書!H33</f>
        <v/>
      </c>
      <c r="V34" s="9">
        <f>学校申込書!K33</f>
        <v>0</v>
      </c>
      <c r="W34" s="9"/>
      <c r="Y34" s="9" t="str">
        <f>IF(AE34&lt;&gt;"",MAX(Y$3:Y33)+1,"")</f>
        <v/>
      </c>
      <c r="Z34" s="9" t="str">
        <f>IF(AE34&lt;&gt;"",MAX(Z$27:Z33)+1,"")</f>
        <v/>
      </c>
      <c r="AA34" s="9" t="str">
        <f t="shared" si="23"/>
        <v/>
      </c>
      <c r="AB34" s="9" t="str">
        <f t="shared" si="24"/>
        <v/>
      </c>
      <c r="AC34" s="9">
        <f t="shared" si="25"/>
        <v>1</v>
      </c>
      <c r="AD34" s="9" t="str">
        <f t="shared" si="26"/>
        <v>Ｓ選手7</v>
      </c>
      <c r="AE34" s="9" t="str">
        <f t="shared" si="27"/>
        <v/>
      </c>
      <c r="AF34" s="9" t="str">
        <f t="shared" si="28"/>
        <v/>
      </c>
      <c r="AG34" s="9" t="str">
        <f t="shared" si="29"/>
        <v/>
      </c>
    </row>
    <row r="35" spans="1:33" ht="12" customHeight="1" x14ac:dyDescent="0.4">
      <c r="A35" s="6">
        <v>33</v>
      </c>
      <c r="B35" s="6" t="str">
        <f t="shared" si="20"/>
        <v/>
      </c>
      <c r="C35" s="6" t="str">
        <f t="shared" ref="C35:C66" si="30">IF(D35="","",VLOOKUP(D35,$AJ$3:$AK$12,2))</f>
        <v/>
      </c>
      <c r="D35" s="6" t="str">
        <f t="shared" si="21"/>
        <v/>
      </c>
      <c r="E35" s="6" t="str">
        <f t="shared" si="21"/>
        <v/>
      </c>
      <c r="F35" s="6" t="str">
        <f t="shared" si="12"/>
        <v/>
      </c>
      <c r="G35" s="6" t="str">
        <f t="shared" ref="G35:G66" si="31">IFERROR(VLOOKUP($A35,$Y$3:$AG$110,G$2,),"")</f>
        <v/>
      </c>
      <c r="H35" s="6" t="str">
        <f t="shared" si="13"/>
        <v/>
      </c>
      <c r="I35" s="6" t="str">
        <f t="shared" si="14"/>
        <v/>
      </c>
      <c r="J35" s="6" t="str">
        <f t="shared" si="22"/>
        <v/>
      </c>
      <c r="K35" s="6" t="str">
        <f t="shared" si="22"/>
        <v/>
      </c>
      <c r="L35" s="6" t="str">
        <f t="shared" si="22"/>
        <v/>
      </c>
      <c r="M35" s="6" t="str">
        <f t="shared" si="22"/>
        <v/>
      </c>
      <c r="N35" s="6" t="str">
        <f t="shared" si="15"/>
        <v/>
      </c>
      <c r="Q35" s="9">
        <f>学校申込書!$V$7</f>
        <v>0</v>
      </c>
      <c r="R35" s="9">
        <f>学校申込書!$V$9</f>
        <v>0</v>
      </c>
      <c r="S35" s="9">
        <v>1</v>
      </c>
      <c r="T35" s="9" t="s">
        <v>52</v>
      </c>
      <c r="U35" s="9" t="str">
        <f>学校申込書!G34&amp;学校申込書!H34</f>
        <v/>
      </c>
      <c r="V35" s="9">
        <f>学校申込書!K34</f>
        <v>0</v>
      </c>
      <c r="W35" s="9"/>
      <c r="Y35" s="9" t="str">
        <f>IF(AE35&lt;&gt;"",MAX(Y$3:Y34)+1,"")</f>
        <v/>
      </c>
      <c r="Z35" s="9" t="str">
        <f>IF(AE35&lt;&gt;"",MAX(Z$27:Z34)+1,"")</f>
        <v/>
      </c>
      <c r="AA35" s="9" t="str">
        <f t="shared" si="23"/>
        <v/>
      </c>
      <c r="AB35" s="9" t="str">
        <f t="shared" si="24"/>
        <v/>
      </c>
      <c r="AC35" s="9">
        <f t="shared" si="25"/>
        <v>1</v>
      </c>
      <c r="AD35" s="9" t="str">
        <f t="shared" si="26"/>
        <v>Ｓ選手8</v>
      </c>
      <c r="AE35" s="9" t="str">
        <f t="shared" si="27"/>
        <v/>
      </c>
      <c r="AF35" s="9" t="str">
        <f t="shared" si="28"/>
        <v/>
      </c>
      <c r="AG35" s="9" t="str">
        <f t="shared" si="29"/>
        <v/>
      </c>
    </row>
    <row r="36" spans="1:33" ht="12" customHeight="1" x14ac:dyDescent="0.4">
      <c r="A36" s="6">
        <v>34</v>
      </c>
      <c r="B36" s="6" t="str">
        <f t="shared" si="20"/>
        <v/>
      </c>
      <c r="C36" s="6" t="str">
        <f t="shared" si="30"/>
        <v/>
      </c>
      <c r="D36" s="6" t="str">
        <f t="shared" si="21"/>
        <v/>
      </c>
      <c r="E36" s="6" t="str">
        <f t="shared" si="21"/>
        <v/>
      </c>
      <c r="F36" s="6" t="str">
        <f t="shared" si="12"/>
        <v/>
      </c>
      <c r="G36" s="6" t="str">
        <f t="shared" si="31"/>
        <v/>
      </c>
      <c r="H36" s="6" t="str">
        <f t="shared" si="13"/>
        <v/>
      </c>
      <c r="I36" s="6" t="str">
        <f t="shared" si="14"/>
        <v/>
      </c>
      <c r="J36" s="6" t="str">
        <f t="shared" si="22"/>
        <v/>
      </c>
      <c r="K36" s="6" t="str">
        <f t="shared" si="22"/>
        <v/>
      </c>
      <c r="L36" s="6" t="str">
        <f t="shared" si="22"/>
        <v/>
      </c>
      <c r="M36" s="6" t="str">
        <f t="shared" si="22"/>
        <v/>
      </c>
      <c r="N36" s="6" t="str">
        <f t="shared" si="15"/>
        <v/>
      </c>
      <c r="Q36" s="9">
        <f>学校申込書!$V$7</f>
        <v>0</v>
      </c>
      <c r="R36" s="9">
        <f>学校申込書!$V$9</f>
        <v>0</v>
      </c>
      <c r="S36" s="9">
        <v>1</v>
      </c>
      <c r="T36" s="9" t="s">
        <v>53</v>
      </c>
      <c r="U36" s="9" t="str">
        <f>学校申込書!G35&amp;学校申込書!H35</f>
        <v/>
      </c>
      <c r="V36" s="9">
        <f>学校申込書!K35</f>
        <v>0</v>
      </c>
      <c r="W36" s="9"/>
      <c r="Y36" s="9" t="str">
        <f>IF(AE36&lt;&gt;"",MAX(Y$3:Y35)+1,"")</f>
        <v/>
      </c>
      <c r="Z36" s="9" t="str">
        <f>IF(AE36&lt;&gt;"",MAX(Z$27:Z35)+1,"")</f>
        <v/>
      </c>
      <c r="AA36" s="9" t="str">
        <f t="shared" si="23"/>
        <v/>
      </c>
      <c r="AB36" s="9" t="str">
        <f t="shared" si="24"/>
        <v/>
      </c>
      <c r="AC36" s="9">
        <f t="shared" si="25"/>
        <v>1</v>
      </c>
      <c r="AD36" s="9" t="str">
        <f t="shared" si="26"/>
        <v>Ｓ選手9</v>
      </c>
      <c r="AE36" s="9" t="str">
        <f t="shared" si="27"/>
        <v/>
      </c>
      <c r="AF36" s="9" t="str">
        <f t="shared" si="28"/>
        <v/>
      </c>
      <c r="AG36" s="9" t="str">
        <f t="shared" si="29"/>
        <v/>
      </c>
    </row>
    <row r="37" spans="1:33" ht="12" customHeight="1" x14ac:dyDescent="0.4">
      <c r="A37" s="6">
        <v>35</v>
      </c>
      <c r="B37" s="6" t="str">
        <f t="shared" si="20"/>
        <v/>
      </c>
      <c r="C37" s="6" t="str">
        <f t="shared" si="30"/>
        <v/>
      </c>
      <c r="D37" s="6" t="str">
        <f t="shared" si="21"/>
        <v/>
      </c>
      <c r="E37" s="6" t="str">
        <f t="shared" si="21"/>
        <v/>
      </c>
      <c r="F37" s="6" t="str">
        <f t="shared" si="12"/>
        <v/>
      </c>
      <c r="G37" s="6" t="str">
        <f t="shared" si="31"/>
        <v/>
      </c>
      <c r="H37" s="6" t="str">
        <f t="shared" si="13"/>
        <v/>
      </c>
      <c r="I37" s="6" t="str">
        <f t="shared" si="14"/>
        <v/>
      </c>
      <c r="J37" s="6" t="str">
        <f t="shared" si="22"/>
        <v/>
      </c>
      <c r="K37" s="6" t="str">
        <f t="shared" si="22"/>
        <v/>
      </c>
      <c r="L37" s="6" t="str">
        <f t="shared" si="22"/>
        <v/>
      </c>
      <c r="M37" s="6" t="str">
        <f t="shared" si="22"/>
        <v/>
      </c>
      <c r="N37" s="6" t="str">
        <f t="shared" si="15"/>
        <v/>
      </c>
      <c r="Q37" s="9">
        <f>学校申込書!$V$7</f>
        <v>0</v>
      </c>
      <c r="R37" s="9">
        <f>学校申込書!$V$9</f>
        <v>0</v>
      </c>
      <c r="S37" s="9">
        <v>1</v>
      </c>
      <c r="T37" s="9" t="s">
        <v>54</v>
      </c>
      <c r="U37" s="9" t="str">
        <f>学校申込書!G36&amp;学校申込書!H36</f>
        <v/>
      </c>
      <c r="V37" s="9">
        <f>学校申込書!K36</f>
        <v>0</v>
      </c>
      <c r="W37" s="9"/>
      <c r="Y37" s="9" t="str">
        <f>IF(AE37&lt;&gt;"",MAX(Y$3:Y36)+1,"")</f>
        <v/>
      </c>
      <c r="Z37" s="9" t="str">
        <f>IF(AE37&lt;&gt;"",MAX(Z$27:Z36)+1,"")</f>
        <v/>
      </c>
      <c r="AA37" s="9" t="str">
        <f t="shared" si="23"/>
        <v/>
      </c>
      <c r="AB37" s="9" t="str">
        <f t="shared" si="24"/>
        <v/>
      </c>
      <c r="AC37" s="9">
        <f t="shared" si="25"/>
        <v>1</v>
      </c>
      <c r="AD37" s="9" t="str">
        <f t="shared" si="26"/>
        <v>Ｓ選手10</v>
      </c>
      <c r="AE37" s="9" t="str">
        <f t="shared" si="27"/>
        <v/>
      </c>
      <c r="AF37" s="9" t="str">
        <f t="shared" si="28"/>
        <v/>
      </c>
      <c r="AG37" s="9" t="str">
        <f t="shared" si="29"/>
        <v/>
      </c>
    </row>
    <row r="38" spans="1:33" ht="12" customHeight="1" x14ac:dyDescent="0.4">
      <c r="A38" s="6">
        <v>36</v>
      </c>
      <c r="B38" s="6" t="str">
        <f t="shared" si="20"/>
        <v/>
      </c>
      <c r="C38" s="6" t="str">
        <f t="shared" si="30"/>
        <v/>
      </c>
      <c r="D38" s="6" t="str">
        <f t="shared" si="21"/>
        <v/>
      </c>
      <c r="E38" s="6" t="str">
        <f t="shared" si="21"/>
        <v/>
      </c>
      <c r="F38" s="6" t="str">
        <f t="shared" si="12"/>
        <v/>
      </c>
      <c r="G38" s="6" t="str">
        <f t="shared" si="31"/>
        <v/>
      </c>
      <c r="H38" s="6" t="str">
        <f t="shared" si="13"/>
        <v/>
      </c>
      <c r="I38" s="6" t="str">
        <f t="shared" si="14"/>
        <v/>
      </c>
      <c r="J38" s="6" t="str">
        <f t="shared" si="22"/>
        <v/>
      </c>
      <c r="K38" s="6" t="str">
        <f t="shared" si="22"/>
        <v/>
      </c>
      <c r="L38" s="6" t="str">
        <f t="shared" si="22"/>
        <v/>
      </c>
      <c r="M38" s="6" t="str">
        <f t="shared" si="22"/>
        <v/>
      </c>
      <c r="N38" s="6" t="str">
        <f t="shared" si="15"/>
        <v/>
      </c>
      <c r="Q38" s="9">
        <f>学校申込書!$V$7</f>
        <v>0</v>
      </c>
      <c r="R38" s="9">
        <f>学校申込書!$V$9</f>
        <v>0</v>
      </c>
      <c r="S38" s="9">
        <v>2</v>
      </c>
      <c r="T38" s="9" t="s">
        <v>44</v>
      </c>
      <c r="U38" s="9" t="str">
        <f>学校申込書!N26&amp;学校申込書!O26</f>
        <v/>
      </c>
      <c r="V38" s="9"/>
      <c r="W38" s="9">
        <f>学校申込書!R26</f>
        <v>0</v>
      </c>
      <c r="Y38" s="9" t="str">
        <f>IF(AE38&lt;&gt;"",MAX(Y$3:Y37)+1,"")</f>
        <v/>
      </c>
      <c r="Z38" s="9" t="str">
        <f>IF(AE38&lt;&gt;"",MAX(Z$27:Z37)+1,"")</f>
        <v/>
      </c>
      <c r="AA38" s="9" t="str">
        <f t="shared" si="23"/>
        <v/>
      </c>
      <c r="AB38" s="9" t="str">
        <f t="shared" si="24"/>
        <v/>
      </c>
      <c r="AC38" s="9">
        <f t="shared" si="25"/>
        <v>2</v>
      </c>
      <c r="AD38" s="9" t="str">
        <f t="shared" si="26"/>
        <v>Ｓ監督</v>
      </c>
      <c r="AE38" s="9" t="str">
        <f t="shared" si="27"/>
        <v/>
      </c>
      <c r="AF38" s="9" t="str">
        <f t="shared" si="28"/>
        <v/>
      </c>
      <c r="AG38" s="9" t="str">
        <f t="shared" si="29"/>
        <v/>
      </c>
    </row>
    <row r="39" spans="1:33" ht="12" customHeight="1" x14ac:dyDescent="0.4">
      <c r="A39" s="6">
        <v>37</v>
      </c>
      <c r="B39" s="6" t="str">
        <f t="shared" si="20"/>
        <v/>
      </c>
      <c r="C39" s="6" t="str">
        <f t="shared" si="30"/>
        <v/>
      </c>
      <c r="D39" s="6" t="str">
        <f t="shared" si="21"/>
        <v/>
      </c>
      <c r="E39" s="6" t="str">
        <f t="shared" si="21"/>
        <v/>
      </c>
      <c r="F39" s="6" t="str">
        <f t="shared" si="12"/>
        <v/>
      </c>
      <c r="G39" s="6" t="str">
        <f t="shared" si="31"/>
        <v/>
      </c>
      <c r="H39" s="6" t="str">
        <f t="shared" si="13"/>
        <v/>
      </c>
      <c r="I39" s="6" t="str">
        <f t="shared" si="14"/>
        <v/>
      </c>
      <c r="J39" s="6" t="str">
        <f t="shared" si="22"/>
        <v/>
      </c>
      <c r="K39" s="6" t="str">
        <f t="shared" si="22"/>
        <v/>
      </c>
      <c r="L39" s="6" t="str">
        <f t="shared" si="22"/>
        <v/>
      </c>
      <c r="M39" s="6" t="str">
        <f t="shared" si="22"/>
        <v/>
      </c>
      <c r="N39" s="6" t="str">
        <f t="shared" si="15"/>
        <v/>
      </c>
      <c r="Q39" s="9">
        <f>学校申込書!$V$7</f>
        <v>0</v>
      </c>
      <c r="R39" s="9">
        <f>学校申込書!$V$9</f>
        <v>0</v>
      </c>
      <c r="S39" s="9">
        <v>2</v>
      </c>
      <c r="T39" s="9" t="s">
        <v>45</v>
      </c>
      <c r="U39" s="9" t="str">
        <f>学校申込書!N27&amp;学校申込書!O27</f>
        <v/>
      </c>
      <c r="V39" s="9">
        <f>学校申込書!R27</f>
        <v>0</v>
      </c>
      <c r="W39" s="9"/>
      <c r="Y39" s="9" t="str">
        <f>IF(AE39&lt;&gt;"",MAX(Y$3:Y38)+1,"")</f>
        <v/>
      </c>
      <c r="Z39" s="9" t="str">
        <f>IF(AE39&lt;&gt;"",MAX(Z$27:Z38)+1,"")</f>
        <v/>
      </c>
      <c r="AA39" s="9" t="str">
        <f t="shared" si="23"/>
        <v/>
      </c>
      <c r="AB39" s="9" t="str">
        <f t="shared" si="24"/>
        <v/>
      </c>
      <c r="AC39" s="9">
        <f t="shared" si="25"/>
        <v>2</v>
      </c>
      <c r="AD39" s="9" t="str">
        <f t="shared" si="26"/>
        <v>Ｓ選手1</v>
      </c>
      <c r="AE39" s="9" t="str">
        <f t="shared" si="27"/>
        <v/>
      </c>
      <c r="AF39" s="9" t="str">
        <f t="shared" si="28"/>
        <v/>
      </c>
      <c r="AG39" s="9" t="str">
        <f t="shared" si="29"/>
        <v/>
      </c>
    </row>
    <row r="40" spans="1:33" ht="12" customHeight="1" x14ac:dyDescent="0.4">
      <c r="A40" s="6">
        <v>38</v>
      </c>
      <c r="B40" s="6" t="str">
        <f t="shared" si="20"/>
        <v/>
      </c>
      <c r="C40" s="6" t="str">
        <f t="shared" si="30"/>
        <v/>
      </c>
      <c r="D40" s="6" t="str">
        <f t="shared" si="21"/>
        <v/>
      </c>
      <c r="E40" s="6" t="str">
        <f t="shared" si="21"/>
        <v/>
      </c>
      <c r="F40" s="6" t="str">
        <f t="shared" si="12"/>
        <v/>
      </c>
      <c r="G40" s="6" t="str">
        <f t="shared" si="31"/>
        <v/>
      </c>
      <c r="H40" s="6" t="str">
        <f t="shared" si="13"/>
        <v/>
      </c>
      <c r="I40" s="6" t="str">
        <f t="shared" si="14"/>
        <v/>
      </c>
      <c r="J40" s="6" t="str">
        <f t="shared" si="22"/>
        <v/>
      </c>
      <c r="K40" s="6" t="str">
        <f t="shared" si="22"/>
        <v/>
      </c>
      <c r="L40" s="6" t="str">
        <f t="shared" si="22"/>
        <v/>
      </c>
      <c r="M40" s="6" t="str">
        <f t="shared" si="22"/>
        <v/>
      </c>
      <c r="N40" s="6" t="str">
        <f t="shared" si="15"/>
        <v/>
      </c>
      <c r="Q40" s="9">
        <f>学校申込書!$V$7</f>
        <v>0</v>
      </c>
      <c r="R40" s="9">
        <f>学校申込書!$V$9</f>
        <v>0</v>
      </c>
      <c r="S40" s="9">
        <v>2</v>
      </c>
      <c r="T40" s="9" t="s">
        <v>46</v>
      </c>
      <c r="U40" s="9" t="str">
        <f>学校申込書!N28&amp;学校申込書!O28</f>
        <v/>
      </c>
      <c r="V40" s="9">
        <f>学校申込書!R28</f>
        <v>0</v>
      </c>
      <c r="W40" s="9"/>
      <c r="Y40" s="9" t="str">
        <f>IF(AE40&lt;&gt;"",MAX(Y$3:Y39)+1,"")</f>
        <v/>
      </c>
      <c r="Z40" s="9" t="str">
        <f>IF(AE40&lt;&gt;"",MAX(Z$27:Z39)+1,"")</f>
        <v/>
      </c>
      <c r="AA40" s="9" t="str">
        <f t="shared" si="23"/>
        <v/>
      </c>
      <c r="AB40" s="9" t="str">
        <f t="shared" si="24"/>
        <v/>
      </c>
      <c r="AC40" s="9">
        <f t="shared" si="25"/>
        <v>2</v>
      </c>
      <c r="AD40" s="9" t="str">
        <f t="shared" si="26"/>
        <v>Ｓ選手2</v>
      </c>
      <c r="AE40" s="9" t="str">
        <f t="shared" si="27"/>
        <v/>
      </c>
      <c r="AF40" s="9" t="str">
        <f t="shared" si="28"/>
        <v/>
      </c>
      <c r="AG40" s="9" t="str">
        <f t="shared" si="29"/>
        <v/>
      </c>
    </row>
    <row r="41" spans="1:33" ht="12" customHeight="1" x14ac:dyDescent="0.4">
      <c r="A41" s="6">
        <v>39</v>
      </c>
      <c r="B41" s="6" t="str">
        <f t="shared" si="20"/>
        <v/>
      </c>
      <c r="C41" s="6" t="str">
        <f t="shared" si="30"/>
        <v/>
      </c>
      <c r="D41" s="6" t="str">
        <f t="shared" si="21"/>
        <v/>
      </c>
      <c r="E41" s="6" t="str">
        <f t="shared" si="21"/>
        <v/>
      </c>
      <c r="F41" s="6" t="str">
        <f t="shared" si="12"/>
        <v/>
      </c>
      <c r="G41" s="6" t="str">
        <f t="shared" si="31"/>
        <v/>
      </c>
      <c r="H41" s="6" t="str">
        <f t="shared" si="13"/>
        <v/>
      </c>
      <c r="I41" s="6" t="str">
        <f t="shared" si="14"/>
        <v/>
      </c>
      <c r="J41" s="6" t="str">
        <f t="shared" si="22"/>
        <v/>
      </c>
      <c r="K41" s="6" t="str">
        <f t="shared" si="22"/>
        <v/>
      </c>
      <c r="L41" s="6" t="str">
        <f t="shared" si="22"/>
        <v/>
      </c>
      <c r="M41" s="6" t="str">
        <f t="shared" si="22"/>
        <v/>
      </c>
      <c r="N41" s="6" t="str">
        <f t="shared" si="15"/>
        <v/>
      </c>
      <c r="Q41" s="9">
        <f>学校申込書!$V$7</f>
        <v>0</v>
      </c>
      <c r="R41" s="9">
        <f>学校申込書!$V$9</f>
        <v>0</v>
      </c>
      <c r="S41" s="9">
        <v>2</v>
      </c>
      <c r="T41" s="9" t="s">
        <v>47</v>
      </c>
      <c r="U41" s="9" t="str">
        <f>学校申込書!N29&amp;学校申込書!O29</f>
        <v/>
      </c>
      <c r="V41" s="9">
        <f>学校申込書!R29</f>
        <v>0</v>
      </c>
      <c r="W41" s="9"/>
      <c r="Y41" s="9" t="str">
        <f>IF(AE41&lt;&gt;"",MAX(Y$3:Y40)+1,"")</f>
        <v/>
      </c>
      <c r="Z41" s="9" t="str">
        <f>IF(AE41&lt;&gt;"",MAX(Z$27:Z40)+1,"")</f>
        <v/>
      </c>
      <c r="AA41" s="9" t="str">
        <f t="shared" si="23"/>
        <v/>
      </c>
      <c r="AB41" s="9" t="str">
        <f t="shared" si="24"/>
        <v/>
      </c>
      <c r="AC41" s="9">
        <f t="shared" si="25"/>
        <v>2</v>
      </c>
      <c r="AD41" s="9" t="str">
        <f t="shared" si="26"/>
        <v>Ｓ選手3</v>
      </c>
      <c r="AE41" s="9" t="str">
        <f t="shared" si="27"/>
        <v/>
      </c>
      <c r="AF41" s="9" t="str">
        <f t="shared" si="28"/>
        <v/>
      </c>
      <c r="AG41" s="9" t="str">
        <f t="shared" si="29"/>
        <v/>
      </c>
    </row>
    <row r="42" spans="1:33" ht="12" customHeight="1" x14ac:dyDescent="0.4">
      <c r="A42" s="6">
        <v>40</v>
      </c>
      <c r="B42" s="6" t="str">
        <f t="shared" si="20"/>
        <v/>
      </c>
      <c r="C42" s="6" t="str">
        <f t="shared" si="30"/>
        <v/>
      </c>
      <c r="D42" s="6" t="str">
        <f t="shared" si="21"/>
        <v/>
      </c>
      <c r="E42" s="6" t="str">
        <f t="shared" si="21"/>
        <v/>
      </c>
      <c r="F42" s="6" t="str">
        <f t="shared" si="12"/>
        <v/>
      </c>
      <c r="G42" s="6" t="str">
        <f t="shared" si="31"/>
        <v/>
      </c>
      <c r="H42" s="6" t="str">
        <f t="shared" si="13"/>
        <v/>
      </c>
      <c r="I42" s="6" t="str">
        <f t="shared" si="14"/>
        <v/>
      </c>
      <c r="J42" s="6" t="str">
        <f t="shared" si="22"/>
        <v/>
      </c>
      <c r="K42" s="6" t="str">
        <f t="shared" si="22"/>
        <v/>
      </c>
      <c r="L42" s="6" t="str">
        <f t="shared" si="22"/>
        <v/>
      </c>
      <c r="M42" s="6" t="str">
        <f t="shared" si="22"/>
        <v/>
      </c>
      <c r="N42" s="6" t="str">
        <f t="shared" si="15"/>
        <v/>
      </c>
      <c r="Q42" s="9">
        <f>学校申込書!$V$7</f>
        <v>0</v>
      </c>
      <c r="R42" s="9">
        <f>学校申込書!$V$9</f>
        <v>0</v>
      </c>
      <c r="S42" s="9">
        <v>2</v>
      </c>
      <c r="T42" s="9" t="s">
        <v>48</v>
      </c>
      <c r="U42" s="9" t="str">
        <f>学校申込書!N30&amp;学校申込書!O30</f>
        <v/>
      </c>
      <c r="V42" s="9">
        <f>学校申込書!R30</f>
        <v>0</v>
      </c>
      <c r="W42" s="9"/>
      <c r="Y42" s="9" t="str">
        <f>IF(AE42&lt;&gt;"",MAX(Y$3:Y41)+1,"")</f>
        <v/>
      </c>
      <c r="Z42" s="9" t="str">
        <f>IF(AE42&lt;&gt;"",MAX(Z$27:Z41)+1,"")</f>
        <v/>
      </c>
      <c r="AA42" s="9" t="str">
        <f t="shared" si="23"/>
        <v/>
      </c>
      <c r="AB42" s="9" t="str">
        <f t="shared" si="24"/>
        <v/>
      </c>
      <c r="AC42" s="9">
        <f t="shared" si="25"/>
        <v>2</v>
      </c>
      <c r="AD42" s="9" t="str">
        <f t="shared" si="26"/>
        <v>Ｓ選手4</v>
      </c>
      <c r="AE42" s="9" t="str">
        <f t="shared" si="27"/>
        <v/>
      </c>
      <c r="AF42" s="9" t="str">
        <f t="shared" si="28"/>
        <v/>
      </c>
      <c r="AG42" s="9" t="str">
        <f t="shared" si="29"/>
        <v/>
      </c>
    </row>
    <row r="43" spans="1:33" ht="12" customHeight="1" x14ac:dyDescent="0.4">
      <c r="A43" s="6">
        <v>41</v>
      </c>
      <c r="B43" s="6" t="str">
        <f t="shared" si="20"/>
        <v/>
      </c>
      <c r="C43" s="6" t="str">
        <f t="shared" si="30"/>
        <v/>
      </c>
      <c r="D43" s="6" t="str">
        <f t="shared" ref="D43:E62" si="32">IFERROR(VLOOKUP($A43,$Y$3:$AG$110,D$2,),"")</f>
        <v/>
      </c>
      <c r="E43" s="6" t="str">
        <f t="shared" si="32"/>
        <v/>
      </c>
      <c r="F43" s="6" t="str">
        <f t="shared" si="12"/>
        <v/>
      </c>
      <c r="G43" s="6" t="str">
        <f t="shared" si="31"/>
        <v/>
      </c>
      <c r="H43" s="6" t="str">
        <f t="shared" si="13"/>
        <v/>
      </c>
      <c r="I43" s="6" t="str">
        <f t="shared" si="14"/>
        <v/>
      </c>
      <c r="J43" s="6" t="str">
        <f t="shared" ref="J43:M62" si="33">IFERROR(VLOOKUP($A43,$Y$3:$AG$110,J$2,),"")</f>
        <v/>
      </c>
      <c r="K43" s="6" t="str">
        <f t="shared" si="33"/>
        <v/>
      </c>
      <c r="L43" s="6" t="str">
        <f t="shared" si="33"/>
        <v/>
      </c>
      <c r="M43" s="6" t="str">
        <f t="shared" si="33"/>
        <v/>
      </c>
      <c r="N43" s="6" t="str">
        <f t="shared" si="15"/>
        <v/>
      </c>
      <c r="Q43" s="9">
        <f>学校申込書!$V$7</f>
        <v>0</v>
      </c>
      <c r="R43" s="9">
        <f>学校申込書!$V$9</f>
        <v>0</v>
      </c>
      <c r="S43" s="9">
        <v>2</v>
      </c>
      <c r="T43" s="9" t="s">
        <v>49</v>
      </c>
      <c r="U43" s="9" t="str">
        <f>学校申込書!N31&amp;学校申込書!O31</f>
        <v/>
      </c>
      <c r="V43" s="9">
        <f>学校申込書!R31</f>
        <v>0</v>
      </c>
      <c r="W43" s="9"/>
      <c r="Y43" s="9" t="str">
        <f>IF(AE43&lt;&gt;"",MAX(Y$3:Y42)+1,"")</f>
        <v/>
      </c>
      <c r="Z43" s="9" t="str">
        <f>IF(AE43&lt;&gt;"",MAX(Z$27:Z42)+1,"")</f>
        <v/>
      </c>
      <c r="AA43" s="9" t="str">
        <f t="shared" si="23"/>
        <v/>
      </c>
      <c r="AB43" s="9" t="str">
        <f t="shared" si="24"/>
        <v/>
      </c>
      <c r="AC43" s="9">
        <f t="shared" si="25"/>
        <v>2</v>
      </c>
      <c r="AD43" s="9" t="str">
        <f t="shared" si="26"/>
        <v>Ｓ選手5</v>
      </c>
      <c r="AE43" s="9" t="str">
        <f t="shared" si="27"/>
        <v/>
      </c>
      <c r="AF43" s="9" t="str">
        <f t="shared" si="28"/>
        <v/>
      </c>
      <c r="AG43" s="9" t="str">
        <f t="shared" si="29"/>
        <v/>
      </c>
    </row>
    <row r="44" spans="1:33" ht="12" customHeight="1" x14ac:dyDescent="0.4">
      <c r="A44" s="6">
        <v>42</v>
      </c>
      <c r="B44" s="6" t="str">
        <f t="shared" si="20"/>
        <v/>
      </c>
      <c r="C44" s="6" t="str">
        <f t="shared" si="30"/>
        <v/>
      </c>
      <c r="D44" s="6" t="str">
        <f t="shared" si="32"/>
        <v/>
      </c>
      <c r="E44" s="6" t="str">
        <f t="shared" si="32"/>
        <v/>
      </c>
      <c r="F44" s="6" t="str">
        <f t="shared" si="12"/>
        <v/>
      </c>
      <c r="G44" s="6" t="str">
        <f t="shared" si="31"/>
        <v/>
      </c>
      <c r="H44" s="6" t="str">
        <f t="shared" si="13"/>
        <v/>
      </c>
      <c r="I44" s="6" t="str">
        <f t="shared" si="14"/>
        <v/>
      </c>
      <c r="J44" s="6" t="str">
        <f t="shared" si="33"/>
        <v/>
      </c>
      <c r="K44" s="6" t="str">
        <f t="shared" si="33"/>
        <v/>
      </c>
      <c r="L44" s="6" t="str">
        <f t="shared" si="33"/>
        <v/>
      </c>
      <c r="M44" s="6" t="str">
        <f t="shared" si="33"/>
        <v/>
      </c>
      <c r="N44" s="6" t="str">
        <f t="shared" si="15"/>
        <v/>
      </c>
      <c r="Q44" s="9">
        <f>学校申込書!$V$7</f>
        <v>0</v>
      </c>
      <c r="R44" s="9">
        <f>学校申込書!$V$9</f>
        <v>0</v>
      </c>
      <c r="S44" s="9">
        <v>2</v>
      </c>
      <c r="T44" s="9" t="s">
        <v>50</v>
      </c>
      <c r="U44" s="9" t="str">
        <f>学校申込書!N32&amp;学校申込書!O32</f>
        <v/>
      </c>
      <c r="V44" s="9">
        <f>学校申込書!R32</f>
        <v>0</v>
      </c>
      <c r="W44" s="9"/>
      <c r="Y44" s="9" t="str">
        <f>IF(AE44&lt;&gt;"",MAX(Y$3:Y43)+1,"")</f>
        <v/>
      </c>
      <c r="Z44" s="9" t="str">
        <f>IF(AE44&lt;&gt;"",MAX(Z$27:Z43)+1,"")</f>
        <v/>
      </c>
      <c r="AA44" s="9" t="str">
        <f t="shared" si="23"/>
        <v/>
      </c>
      <c r="AB44" s="9" t="str">
        <f t="shared" si="24"/>
        <v/>
      </c>
      <c r="AC44" s="9">
        <f t="shared" si="25"/>
        <v>2</v>
      </c>
      <c r="AD44" s="9" t="str">
        <f t="shared" si="26"/>
        <v>Ｓ選手6</v>
      </c>
      <c r="AE44" s="9" t="str">
        <f t="shared" si="27"/>
        <v/>
      </c>
      <c r="AF44" s="9" t="str">
        <f t="shared" si="28"/>
        <v/>
      </c>
      <c r="AG44" s="9" t="str">
        <f t="shared" si="29"/>
        <v/>
      </c>
    </row>
    <row r="45" spans="1:33" ht="12" customHeight="1" x14ac:dyDescent="0.4">
      <c r="A45" s="6">
        <v>43</v>
      </c>
      <c r="B45" s="6" t="str">
        <f t="shared" ref="B45:B76" si="34">IFERROR(VLOOKUP(A45,$Y$3:$AG$110,B$2,),"")</f>
        <v/>
      </c>
      <c r="C45" s="6" t="str">
        <f t="shared" si="30"/>
        <v/>
      </c>
      <c r="D45" s="6" t="str">
        <f t="shared" si="32"/>
        <v/>
      </c>
      <c r="E45" s="6" t="str">
        <f t="shared" si="32"/>
        <v/>
      </c>
      <c r="F45" s="6" t="str">
        <f t="shared" si="12"/>
        <v/>
      </c>
      <c r="G45" s="6" t="str">
        <f t="shared" si="31"/>
        <v/>
      </c>
      <c r="H45" s="6" t="str">
        <f t="shared" si="13"/>
        <v/>
      </c>
      <c r="I45" s="6" t="str">
        <f t="shared" si="14"/>
        <v/>
      </c>
      <c r="J45" s="6" t="str">
        <f t="shared" si="33"/>
        <v/>
      </c>
      <c r="K45" s="6" t="str">
        <f t="shared" si="33"/>
        <v/>
      </c>
      <c r="L45" s="6" t="str">
        <f t="shared" si="33"/>
        <v/>
      </c>
      <c r="M45" s="6" t="str">
        <f t="shared" si="33"/>
        <v/>
      </c>
      <c r="N45" s="6" t="str">
        <f t="shared" si="15"/>
        <v/>
      </c>
      <c r="Q45" s="9">
        <f>学校申込書!$V$7</f>
        <v>0</v>
      </c>
      <c r="R45" s="9">
        <f>学校申込書!$V$9</f>
        <v>0</v>
      </c>
      <c r="S45" s="9">
        <v>2</v>
      </c>
      <c r="T45" s="9" t="s">
        <v>51</v>
      </c>
      <c r="U45" s="9" t="str">
        <f>学校申込書!N33&amp;学校申込書!O33</f>
        <v/>
      </c>
      <c r="V45" s="9">
        <f>学校申込書!R33</f>
        <v>0</v>
      </c>
      <c r="W45" s="9"/>
      <c r="Y45" s="9" t="str">
        <f>IF(AE45&lt;&gt;"",MAX(Y$3:Y44)+1,"")</f>
        <v/>
      </c>
      <c r="Z45" s="9" t="str">
        <f>IF(AE45&lt;&gt;"",MAX(Z$27:Z44)+1,"")</f>
        <v/>
      </c>
      <c r="AA45" s="9" t="str">
        <f t="shared" si="23"/>
        <v/>
      </c>
      <c r="AB45" s="9" t="str">
        <f t="shared" si="24"/>
        <v/>
      </c>
      <c r="AC45" s="9">
        <f t="shared" si="25"/>
        <v>2</v>
      </c>
      <c r="AD45" s="9" t="str">
        <f t="shared" si="26"/>
        <v>Ｓ選手7</v>
      </c>
      <c r="AE45" s="9" t="str">
        <f t="shared" si="27"/>
        <v/>
      </c>
      <c r="AF45" s="9" t="str">
        <f t="shared" si="28"/>
        <v/>
      </c>
      <c r="AG45" s="9" t="str">
        <f t="shared" si="29"/>
        <v/>
      </c>
    </row>
    <row r="46" spans="1:33" ht="12" customHeight="1" x14ac:dyDescent="0.4">
      <c r="A46" s="6">
        <v>44</v>
      </c>
      <c r="B46" s="6" t="str">
        <f t="shared" si="34"/>
        <v/>
      </c>
      <c r="C46" s="6" t="str">
        <f t="shared" si="30"/>
        <v/>
      </c>
      <c r="D46" s="6" t="str">
        <f t="shared" si="32"/>
        <v/>
      </c>
      <c r="E46" s="6" t="str">
        <f t="shared" si="32"/>
        <v/>
      </c>
      <c r="F46" s="6" t="str">
        <f t="shared" si="12"/>
        <v/>
      </c>
      <c r="G46" s="6" t="str">
        <f t="shared" si="31"/>
        <v/>
      </c>
      <c r="H46" s="6" t="str">
        <f t="shared" si="13"/>
        <v/>
      </c>
      <c r="I46" s="6" t="str">
        <f t="shared" si="14"/>
        <v/>
      </c>
      <c r="J46" s="6" t="str">
        <f t="shared" si="33"/>
        <v/>
      </c>
      <c r="K46" s="6" t="str">
        <f t="shared" si="33"/>
        <v/>
      </c>
      <c r="L46" s="6" t="str">
        <f t="shared" si="33"/>
        <v/>
      </c>
      <c r="M46" s="6" t="str">
        <f t="shared" si="33"/>
        <v/>
      </c>
      <c r="N46" s="6" t="str">
        <f t="shared" si="15"/>
        <v/>
      </c>
      <c r="Q46" s="9">
        <f>学校申込書!$V$7</f>
        <v>0</v>
      </c>
      <c r="R46" s="9">
        <f>学校申込書!$V$9</f>
        <v>0</v>
      </c>
      <c r="S46" s="9">
        <v>2</v>
      </c>
      <c r="T46" s="9" t="s">
        <v>52</v>
      </c>
      <c r="U46" s="9" t="str">
        <f>学校申込書!N34&amp;学校申込書!O34</f>
        <v/>
      </c>
      <c r="V46" s="9">
        <f>学校申込書!R34</f>
        <v>0</v>
      </c>
      <c r="W46" s="9"/>
      <c r="Y46" s="9" t="str">
        <f>IF(AE46&lt;&gt;"",MAX(Y$3:Y45)+1,"")</f>
        <v/>
      </c>
      <c r="Z46" s="9" t="str">
        <f>IF(AE46&lt;&gt;"",MAX(Z$27:Z45)+1,"")</f>
        <v/>
      </c>
      <c r="AA46" s="9" t="str">
        <f t="shared" si="23"/>
        <v/>
      </c>
      <c r="AB46" s="9" t="str">
        <f t="shared" si="24"/>
        <v/>
      </c>
      <c r="AC46" s="9">
        <f t="shared" si="25"/>
        <v>2</v>
      </c>
      <c r="AD46" s="9" t="str">
        <f t="shared" si="26"/>
        <v>Ｓ選手8</v>
      </c>
      <c r="AE46" s="9" t="str">
        <f t="shared" si="27"/>
        <v/>
      </c>
      <c r="AF46" s="9" t="str">
        <f t="shared" si="28"/>
        <v/>
      </c>
      <c r="AG46" s="9" t="str">
        <f t="shared" si="29"/>
        <v/>
      </c>
    </row>
    <row r="47" spans="1:33" ht="12" customHeight="1" x14ac:dyDescent="0.4">
      <c r="A47" s="6">
        <v>45</v>
      </c>
      <c r="B47" s="6" t="str">
        <f t="shared" si="34"/>
        <v/>
      </c>
      <c r="C47" s="6" t="str">
        <f t="shared" si="30"/>
        <v/>
      </c>
      <c r="D47" s="6" t="str">
        <f t="shared" si="32"/>
        <v/>
      </c>
      <c r="E47" s="6" t="str">
        <f t="shared" si="32"/>
        <v/>
      </c>
      <c r="F47" s="6" t="str">
        <f t="shared" si="12"/>
        <v/>
      </c>
      <c r="G47" s="6" t="str">
        <f t="shared" si="31"/>
        <v/>
      </c>
      <c r="H47" s="6" t="str">
        <f t="shared" si="13"/>
        <v/>
      </c>
      <c r="I47" s="6" t="str">
        <f t="shared" si="14"/>
        <v/>
      </c>
      <c r="J47" s="6" t="str">
        <f t="shared" si="33"/>
        <v/>
      </c>
      <c r="K47" s="6" t="str">
        <f t="shared" si="33"/>
        <v/>
      </c>
      <c r="L47" s="6" t="str">
        <f t="shared" si="33"/>
        <v/>
      </c>
      <c r="M47" s="6" t="str">
        <f t="shared" si="33"/>
        <v/>
      </c>
      <c r="N47" s="6" t="str">
        <f t="shared" si="15"/>
        <v/>
      </c>
      <c r="Q47" s="9">
        <f>学校申込書!$V$7</f>
        <v>0</v>
      </c>
      <c r="R47" s="9">
        <f>学校申込書!$V$9</f>
        <v>0</v>
      </c>
      <c r="S47" s="9">
        <v>2</v>
      </c>
      <c r="T47" s="9" t="s">
        <v>53</v>
      </c>
      <c r="U47" s="9" t="str">
        <f>学校申込書!N35&amp;学校申込書!O35</f>
        <v/>
      </c>
      <c r="V47" s="9">
        <f>学校申込書!R35</f>
        <v>0</v>
      </c>
      <c r="W47" s="9"/>
      <c r="Y47" s="9" t="str">
        <f>IF(AE47&lt;&gt;"",MAX(Y$3:Y46)+1,"")</f>
        <v/>
      </c>
      <c r="Z47" s="9" t="str">
        <f>IF(AE47&lt;&gt;"",MAX(Z$27:Z46)+1,"")</f>
        <v/>
      </c>
      <c r="AA47" s="9" t="str">
        <f t="shared" si="23"/>
        <v/>
      </c>
      <c r="AB47" s="9" t="str">
        <f t="shared" si="24"/>
        <v/>
      </c>
      <c r="AC47" s="9">
        <f t="shared" si="25"/>
        <v>2</v>
      </c>
      <c r="AD47" s="9" t="str">
        <f t="shared" si="26"/>
        <v>Ｓ選手9</v>
      </c>
      <c r="AE47" s="9" t="str">
        <f t="shared" si="27"/>
        <v/>
      </c>
      <c r="AF47" s="9" t="str">
        <f t="shared" si="28"/>
        <v/>
      </c>
      <c r="AG47" s="9" t="str">
        <f t="shared" si="29"/>
        <v/>
      </c>
    </row>
    <row r="48" spans="1:33" ht="12" customHeight="1" x14ac:dyDescent="0.4">
      <c r="A48" s="6">
        <v>46</v>
      </c>
      <c r="B48" s="6" t="str">
        <f t="shared" si="34"/>
        <v/>
      </c>
      <c r="C48" s="6" t="str">
        <f t="shared" si="30"/>
        <v/>
      </c>
      <c r="D48" s="6" t="str">
        <f t="shared" si="32"/>
        <v/>
      </c>
      <c r="E48" s="6" t="str">
        <f t="shared" si="32"/>
        <v/>
      </c>
      <c r="F48" s="6" t="str">
        <f t="shared" si="12"/>
        <v/>
      </c>
      <c r="G48" s="6" t="str">
        <f t="shared" si="31"/>
        <v/>
      </c>
      <c r="H48" s="6" t="str">
        <f t="shared" si="13"/>
        <v/>
      </c>
      <c r="I48" s="6" t="str">
        <f t="shared" si="14"/>
        <v/>
      </c>
      <c r="J48" s="6" t="str">
        <f t="shared" si="33"/>
        <v/>
      </c>
      <c r="K48" s="6" t="str">
        <f t="shared" si="33"/>
        <v/>
      </c>
      <c r="L48" s="6" t="str">
        <f t="shared" si="33"/>
        <v/>
      </c>
      <c r="M48" s="6" t="str">
        <f t="shared" si="33"/>
        <v/>
      </c>
      <c r="N48" s="6" t="str">
        <f t="shared" si="15"/>
        <v/>
      </c>
      <c r="Q48" s="9">
        <f>学校申込書!$V$7</f>
        <v>0</v>
      </c>
      <c r="R48" s="9">
        <f>学校申込書!$V$9</f>
        <v>0</v>
      </c>
      <c r="S48" s="9">
        <v>2</v>
      </c>
      <c r="T48" s="9" t="s">
        <v>54</v>
      </c>
      <c r="U48" s="9" t="str">
        <f>学校申込書!N36&amp;学校申込書!O36</f>
        <v/>
      </c>
      <c r="V48" s="9">
        <f>学校申込書!R36</f>
        <v>0</v>
      </c>
      <c r="W48" s="9"/>
      <c r="Y48" s="9" t="str">
        <f>IF(AE48&lt;&gt;"",MAX(Y$3:Y47)+1,"")</f>
        <v/>
      </c>
      <c r="Z48" s="9" t="str">
        <f>IF(AE48&lt;&gt;"",MAX(Z$27:Z47)+1,"")</f>
        <v/>
      </c>
      <c r="AA48" s="9" t="str">
        <f t="shared" si="23"/>
        <v/>
      </c>
      <c r="AB48" s="9" t="str">
        <f t="shared" si="24"/>
        <v/>
      </c>
      <c r="AC48" s="9">
        <f t="shared" si="25"/>
        <v>2</v>
      </c>
      <c r="AD48" s="9" t="str">
        <f t="shared" si="26"/>
        <v>Ｓ選手10</v>
      </c>
      <c r="AE48" s="9" t="str">
        <f t="shared" si="27"/>
        <v/>
      </c>
      <c r="AF48" s="9" t="str">
        <f t="shared" si="28"/>
        <v/>
      </c>
      <c r="AG48" s="9" t="str">
        <f t="shared" si="29"/>
        <v/>
      </c>
    </row>
    <row r="49" spans="1:33" ht="12" customHeight="1" x14ac:dyDescent="0.4">
      <c r="A49" s="6">
        <v>47</v>
      </c>
      <c r="B49" s="6" t="str">
        <f t="shared" si="34"/>
        <v/>
      </c>
      <c r="C49" s="6" t="str">
        <f t="shared" si="30"/>
        <v/>
      </c>
      <c r="D49" s="6" t="str">
        <f t="shared" si="32"/>
        <v/>
      </c>
      <c r="E49" s="6" t="str">
        <f t="shared" si="32"/>
        <v/>
      </c>
      <c r="F49" s="6" t="str">
        <f t="shared" si="12"/>
        <v/>
      </c>
      <c r="G49" s="6" t="str">
        <f t="shared" si="31"/>
        <v/>
      </c>
      <c r="H49" s="6" t="str">
        <f t="shared" si="13"/>
        <v/>
      </c>
      <c r="I49" s="6" t="str">
        <f t="shared" si="14"/>
        <v/>
      </c>
      <c r="J49" s="6" t="str">
        <f t="shared" si="33"/>
        <v/>
      </c>
      <c r="K49" s="6" t="str">
        <f t="shared" si="33"/>
        <v/>
      </c>
      <c r="L49" s="6" t="str">
        <f t="shared" si="33"/>
        <v/>
      </c>
      <c r="M49" s="6" t="str">
        <f t="shared" si="33"/>
        <v/>
      </c>
      <c r="N49" s="6" t="str">
        <f t="shared" si="15"/>
        <v/>
      </c>
      <c r="Q49" s="9">
        <f>学校申込書!$V$7</f>
        <v>0</v>
      </c>
      <c r="R49" s="9">
        <f>学校申込書!$V$9</f>
        <v>0</v>
      </c>
      <c r="S49" s="9">
        <v>3</v>
      </c>
      <c r="T49" s="9" t="s">
        <v>55</v>
      </c>
      <c r="U49" s="9" t="str">
        <f>学校申込書!T27&amp;学校申込書!U27</f>
        <v/>
      </c>
      <c r="V49" s="9">
        <f>学校申込書!W27</f>
        <v>0</v>
      </c>
      <c r="W49" s="9">
        <f>学校申込書!V27</f>
        <v>0</v>
      </c>
      <c r="Y49" s="9" t="str">
        <f>IF(AE49&lt;&gt;"",MAX(Y$3:Y48)+1,"")</f>
        <v/>
      </c>
      <c r="Z49" s="9" t="str">
        <f>IF(AE49&lt;&gt;"",MAX(Z$27:Z48)+1,"")</f>
        <v/>
      </c>
      <c r="AA49" s="9" t="str">
        <f t="shared" si="23"/>
        <v/>
      </c>
      <c r="AB49" s="9" t="str">
        <f t="shared" si="24"/>
        <v/>
      </c>
      <c r="AC49" s="9">
        <f t="shared" si="25"/>
        <v>3</v>
      </c>
      <c r="AD49" s="9" t="str">
        <f t="shared" si="26"/>
        <v>Ｓアドバイザー1</v>
      </c>
      <c r="AE49" s="9" t="str">
        <f t="shared" si="27"/>
        <v/>
      </c>
      <c r="AF49" s="9" t="str">
        <f t="shared" si="28"/>
        <v/>
      </c>
      <c r="AG49" s="9" t="str">
        <f t="shared" si="29"/>
        <v/>
      </c>
    </row>
    <row r="50" spans="1:33" ht="12" customHeight="1" x14ac:dyDescent="0.4">
      <c r="A50" s="6">
        <v>48</v>
      </c>
      <c r="B50" s="6" t="str">
        <f t="shared" si="34"/>
        <v/>
      </c>
      <c r="C50" s="6" t="str">
        <f t="shared" si="30"/>
        <v/>
      </c>
      <c r="D50" s="6" t="str">
        <f t="shared" si="32"/>
        <v/>
      </c>
      <c r="E50" s="6" t="str">
        <f t="shared" si="32"/>
        <v/>
      </c>
      <c r="F50" s="6" t="str">
        <f t="shared" si="12"/>
        <v/>
      </c>
      <c r="G50" s="6" t="str">
        <f t="shared" si="31"/>
        <v/>
      </c>
      <c r="H50" s="6" t="str">
        <f t="shared" si="13"/>
        <v/>
      </c>
      <c r="I50" s="6" t="str">
        <f t="shared" si="14"/>
        <v/>
      </c>
      <c r="J50" s="6" t="str">
        <f t="shared" si="33"/>
        <v/>
      </c>
      <c r="K50" s="6" t="str">
        <f t="shared" si="33"/>
        <v/>
      </c>
      <c r="L50" s="6" t="str">
        <f t="shared" si="33"/>
        <v/>
      </c>
      <c r="M50" s="6" t="str">
        <f t="shared" si="33"/>
        <v/>
      </c>
      <c r="N50" s="6" t="str">
        <f t="shared" si="15"/>
        <v/>
      </c>
      <c r="Q50" s="9">
        <f>学校申込書!$V$7</f>
        <v>0</v>
      </c>
      <c r="R50" s="9">
        <f>学校申込書!$V$9</f>
        <v>0</v>
      </c>
      <c r="S50" s="9">
        <v>3</v>
      </c>
      <c r="T50" s="9" t="s">
        <v>15</v>
      </c>
      <c r="U50" s="9" t="str">
        <f>学校申込書!T28&amp;学校申込書!U28</f>
        <v/>
      </c>
      <c r="V50" s="9">
        <f>学校申込書!W28</f>
        <v>0</v>
      </c>
      <c r="W50" s="9">
        <f>学校申込書!V28</f>
        <v>0</v>
      </c>
      <c r="Y50" s="9" t="str">
        <f>IF(AE50&lt;&gt;"",MAX(Y$3:Y49)+1,"")</f>
        <v/>
      </c>
      <c r="Z50" s="9" t="str">
        <f>IF(AE50&lt;&gt;"",MAX(Z$27:Z49)+1,"")</f>
        <v/>
      </c>
      <c r="AA50" s="9" t="str">
        <f t="shared" si="23"/>
        <v/>
      </c>
      <c r="AB50" s="9" t="str">
        <f t="shared" si="24"/>
        <v/>
      </c>
      <c r="AC50" s="9">
        <f t="shared" si="25"/>
        <v>3</v>
      </c>
      <c r="AD50" s="9" t="str">
        <f t="shared" si="26"/>
        <v>Ｓアドバイザー2</v>
      </c>
      <c r="AE50" s="9" t="str">
        <f t="shared" si="27"/>
        <v/>
      </c>
      <c r="AF50" s="9" t="str">
        <f t="shared" si="28"/>
        <v/>
      </c>
      <c r="AG50" s="9" t="str">
        <f t="shared" si="29"/>
        <v/>
      </c>
    </row>
    <row r="51" spans="1:33" ht="12" customHeight="1" x14ac:dyDescent="0.4">
      <c r="A51" s="6">
        <v>49</v>
      </c>
      <c r="B51" s="6" t="str">
        <f t="shared" si="34"/>
        <v/>
      </c>
      <c r="C51" s="6" t="str">
        <f t="shared" si="30"/>
        <v/>
      </c>
      <c r="D51" s="6" t="str">
        <f t="shared" si="32"/>
        <v/>
      </c>
      <c r="E51" s="6" t="str">
        <f t="shared" si="32"/>
        <v/>
      </c>
      <c r="F51" s="6" t="str">
        <f t="shared" si="12"/>
        <v/>
      </c>
      <c r="G51" s="6" t="str">
        <f t="shared" si="31"/>
        <v/>
      </c>
      <c r="H51" s="6" t="str">
        <f t="shared" si="13"/>
        <v/>
      </c>
      <c r="I51" s="6" t="str">
        <f t="shared" si="14"/>
        <v/>
      </c>
      <c r="J51" s="6" t="str">
        <f t="shared" si="33"/>
        <v/>
      </c>
      <c r="K51" s="6" t="str">
        <f t="shared" si="33"/>
        <v/>
      </c>
      <c r="L51" s="6" t="str">
        <f t="shared" si="33"/>
        <v/>
      </c>
      <c r="M51" s="6" t="str">
        <f t="shared" si="33"/>
        <v/>
      </c>
      <c r="N51" s="6" t="str">
        <f t="shared" si="15"/>
        <v/>
      </c>
      <c r="Q51" s="9">
        <f>学校申込書!$V$7</f>
        <v>0</v>
      </c>
      <c r="R51" s="9">
        <f>学校申込書!$V$9</f>
        <v>0</v>
      </c>
      <c r="S51" s="9">
        <v>3</v>
      </c>
      <c r="T51" s="9" t="s">
        <v>16</v>
      </c>
      <c r="U51" s="9" t="str">
        <f>学校申込書!T29&amp;学校申込書!U29</f>
        <v/>
      </c>
      <c r="V51" s="9">
        <f>学校申込書!W29</f>
        <v>0</v>
      </c>
      <c r="W51" s="9">
        <f>学校申込書!V29</f>
        <v>0</v>
      </c>
      <c r="Y51" s="9" t="str">
        <f>IF(AE51&lt;&gt;"",MAX(Y$3:Y50)+1,"")</f>
        <v/>
      </c>
      <c r="Z51" s="9" t="str">
        <f>IF(AE51&lt;&gt;"",MAX(Z$27:Z50)+1,"")</f>
        <v/>
      </c>
      <c r="AA51" s="9" t="str">
        <f t="shared" si="23"/>
        <v/>
      </c>
      <c r="AB51" s="9" t="str">
        <f t="shared" si="24"/>
        <v/>
      </c>
      <c r="AC51" s="9">
        <f t="shared" si="25"/>
        <v>3</v>
      </c>
      <c r="AD51" s="9" t="str">
        <f t="shared" si="26"/>
        <v>Ｓアドバイザー3</v>
      </c>
      <c r="AE51" s="9" t="str">
        <f t="shared" si="27"/>
        <v/>
      </c>
      <c r="AF51" s="9" t="str">
        <f t="shared" si="28"/>
        <v/>
      </c>
      <c r="AG51" s="9" t="str">
        <f t="shared" si="29"/>
        <v/>
      </c>
    </row>
    <row r="52" spans="1:33" ht="12" customHeight="1" x14ac:dyDescent="0.4">
      <c r="A52" s="6">
        <v>50</v>
      </c>
      <c r="B52" s="6" t="str">
        <f t="shared" si="34"/>
        <v/>
      </c>
      <c r="C52" s="6" t="str">
        <f t="shared" si="30"/>
        <v/>
      </c>
      <c r="D52" s="6" t="str">
        <f t="shared" si="32"/>
        <v/>
      </c>
      <c r="E52" s="6" t="str">
        <f t="shared" si="32"/>
        <v/>
      </c>
      <c r="F52" s="6" t="str">
        <f t="shared" si="12"/>
        <v/>
      </c>
      <c r="G52" s="6" t="str">
        <f t="shared" si="31"/>
        <v/>
      </c>
      <c r="H52" s="6" t="str">
        <f t="shared" si="13"/>
        <v/>
      </c>
      <c r="I52" s="6" t="str">
        <f t="shared" si="14"/>
        <v/>
      </c>
      <c r="J52" s="6" t="str">
        <f t="shared" si="33"/>
        <v/>
      </c>
      <c r="K52" s="6" t="str">
        <f t="shared" si="33"/>
        <v/>
      </c>
      <c r="L52" s="6" t="str">
        <f t="shared" si="33"/>
        <v/>
      </c>
      <c r="M52" s="6" t="str">
        <f t="shared" si="33"/>
        <v/>
      </c>
      <c r="N52" s="6" t="str">
        <f t="shared" si="15"/>
        <v/>
      </c>
      <c r="Q52" s="9">
        <f>学校申込書!$V$7</f>
        <v>0</v>
      </c>
      <c r="R52" s="9">
        <f>学校申込書!$V$9</f>
        <v>0</v>
      </c>
      <c r="S52" s="9">
        <v>3</v>
      </c>
      <c r="T52" s="9" t="s">
        <v>17</v>
      </c>
      <c r="U52" s="9" t="str">
        <f>学校申込書!T30&amp;学校申込書!U30</f>
        <v/>
      </c>
      <c r="V52" s="9">
        <f>学校申込書!W30</f>
        <v>0</v>
      </c>
      <c r="W52" s="9">
        <f>学校申込書!V30</f>
        <v>0</v>
      </c>
      <c r="Y52" s="9" t="str">
        <f>IF(AE52&lt;&gt;"",MAX(Y$3:Y51)+1,"")</f>
        <v/>
      </c>
      <c r="Z52" s="9" t="str">
        <f>IF(AE52&lt;&gt;"",MAX(Z$27:Z51)+1,"")</f>
        <v/>
      </c>
      <c r="AA52" s="9" t="str">
        <f t="shared" si="23"/>
        <v/>
      </c>
      <c r="AB52" s="9" t="str">
        <f t="shared" si="24"/>
        <v/>
      </c>
      <c r="AC52" s="9">
        <f t="shared" si="25"/>
        <v>3</v>
      </c>
      <c r="AD52" s="9" t="str">
        <f t="shared" si="26"/>
        <v>Ｓアドバイザー4</v>
      </c>
      <c r="AE52" s="9" t="str">
        <f t="shared" si="27"/>
        <v/>
      </c>
      <c r="AF52" s="9" t="str">
        <f t="shared" si="28"/>
        <v/>
      </c>
      <c r="AG52" s="9" t="str">
        <f t="shared" si="29"/>
        <v/>
      </c>
    </row>
    <row r="53" spans="1:33" ht="12" customHeight="1" x14ac:dyDescent="0.4">
      <c r="A53" s="6">
        <v>51</v>
      </c>
      <c r="B53" s="6" t="str">
        <f t="shared" si="34"/>
        <v/>
      </c>
      <c r="C53" s="6" t="str">
        <f t="shared" si="30"/>
        <v/>
      </c>
      <c r="D53" s="6" t="str">
        <f t="shared" si="32"/>
        <v/>
      </c>
      <c r="E53" s="6" t="str">
        <f t="shared" si="32"/>
        <v/>
      </c>
      <c r="F53" s="6" t="str">
        <f t="shared" si="12"/>
        <v/>
      </c>
      <c r="G53" s="6" t="str">
        <f t="shared" si="31"/>
        <v/>
      </c>
      <c r="H53" s="6" t="str">
        <f t="shared" si="13"/>
        <v/>
      </c>
      <c r="I53" s="6" t="str">
        <f t="shared" si="14"/>
        <v/>
      </c>
      <c r="J53" s="6" t="str">
        <f t="shared" si="33"/>
        <v/>
      </c>
      <c r="K53" s="6" t="str">
        <f t="shared" si="33"/>
        <v/>
      </c>
      <c r="L53" s="6" t="str">
        <f t="shared" si="33"/>
        <v/>
      </c>
      <c r="M53" s="6" t="str">
        <f t="shared" si="33"/>
        <v/>
      </c>
      <c r="N53" s="6" t="str">
        <f t="shared" si="15"/>
        <v/>
      </c>
      <c r="Q53" s="9">
        <f>学校申込書!$V$7</f>
        <v>0</v>
      </c>
      <c r="R53" s="9">
        <f>学校申込書!$V$9</f>
        <v>0</v>
      </c>
      <c r="S53" s="9">
        <v>3</v>
      </c>
      <c r="T53" s="9" t="s">
        <v>18</v>
      </c>
      <c r="U53" s="9" t="str">
        <f>学校申込書!T31&amp;学校申込書!U31</f>
        <v/>
      </c>
      <c r="V53" s="9">
        <f>学校申込書!W31</f>
        <v>0</v>
      </c>
      <c r="W53" s="9">
        <f>学校申込書!V31</f>
        <v>0</v>
      </c>
      <c r="Y53" s="9" t="str">
        <f>IF(AE53&lt;&gt;"",MAX(Y$3:Y52)+1,"")</f>
        <v/>
      </c>
      <c r="Z53" s="9" t="str">
        <f>IF(AE53&lt;&gt;"",MAX(Z$27:Z52)+1,"")</f>
        <v/>
      </c>
      <c r="AA53" s="9" t="str">
        <f t="shared" si="23"/>
        <v/>
      </c>
      <c r="AB53" s="9" t="str">
        <f t="shared" si="24"/>
        <v/>
      </c>
      <c r="AC53" s="9">
        <f t="shared" si="25"/>
        <v>3</v>
      </c>
      <c r="AD53" s="9" t="str">
        <f t="shared" si="26"/>
        <v>Ｓアドバイザー5</v>
      </c>
      <c r="AE53" s="9" t="str">
        <f t="shared" si="27"/>
        <v/>
      </c>
      <c r="AF53" s="9" t="str">
        <f t="shared" si="28"/>
        <v/>
      </c>
      <c r="AG53" s="9" t="str">
        <f t="shared" si="29"/>
        <v/>
      </c>
    </row>
    <row r="54" spans="1:33" ht="12" customHeight="1" x14ac:dyDescent="0.4">
      <c r="A54" s="6">
        <v>52</v>
      </c>
      <c r="B54" s="6" t="str">
        <f t="shared" si="34"/>
        <v/>
      </c>
      <c r="C54" s="6" t="str">
        <f t="shared" si="30"/>
        <v/>
      </c>
      <c r="D54" s="6" t="str">
        <f t="shared" si="32"/>
        <v/>
      </c>
      <c r="E54" s="6" t="str">
        <f t="shared" si="32"/>
        <v/>
      </c>
      <c r="F54" s="6" t="str">
        <f t="shared" si="12"/>
        <v/>
      </c>
      <c r="G54" s="6" t="str">
        <f t="shared" si="31"/>
        <v/>
      </c>
      <c r="H54" s="6" t="str">
        <f t="shared" si="13"/>
        <v/>
      </c>
      <c r="I54" s="6" t="str">
        <f t="shared" si="14"/>
        <v/>
      </c>
      <c r="J54" s="6" t="str">
        <f t="shared" si="33"/>
        <v/>
      </c>
      <c r="K54" s="6" t="str">
        <f t="shared" si="33"/>
        <v/>
      </c>
      <c r="L54" s="6" t="str">
        <f t="shared" si="33"/>
        <v/>
      </c>
      <c r="M54" s="6" t="str">
        <f t="shared" si="33"/>
        <v/>
      </c>
      <c r="N54" s="6" t="str">
        <f t="shared" si="15"/>
        <v/>
      </c>
      <c r="Q54" s="9">
        <f>学校申込書!$V$7</f>
        <v>0</v>
      </c>
      <c r="R54" s="9">
        <f>学校申込書!$V$9</f>
        <v>0</v>
      </c>
      <c r="S54" s="9">
        <v>3</v>
      </c>
      <c r="T54" s="9" t="s">
        <v>19</v>
      </c>
      <c r="U54" s="9" t="str">
        <f>学校申込書!T32&amp;学校申込書!U32</f>
        <v/>
      </c>
      <c r="V54" s="9">
        <f>学校申込書!W32</f>
        <v>0</v>
      </c>
      <c r="W54" s="9">
        <f>学校申込書!V32</f>
        <v>0</v>
      </c>
      <c r="Y54" s="9" t="str">
        <f>IF(AE54&lt;&gt;"",MAX(Y$3:Y53)+1,"")</f>
        <v/>
      </c>
      <c r="Z54" s="9" t="str">
        <f>IF(AE54&lt;&gt;"",MAX(Z$27:Z53)+1,"")</f>
        <v/>
      </c>
      <c r="AA54" s="9" t="str">
        <f t="shared" si="23"/>
        <v/>
      </c>
      <c r="AB54" s="9" t="str">
        <f t="shared" si="24"/>
        <v/>
      </c>
      <c r="AC54" s="9">
        <f t="shared" si="25"/>
        <v>3</v>
      </c>
      <c r="AD54" s="9" t="str">
        <f t="shared" si="26"/>
        <v>Ｓアドバイザー6</v>
      </c>
      <c r="AE54" s="9" t="str">
        <f t="shared" si="27"/>
        <v/>
      </c>
      <c r="AF54" s="9" t="str">
        <f t="shared" si="28"/>
        <v/>
      </c>
      <c r="AG54" s="9" t="str">
        <f t="shared" si="29"/>
        <v/>
      </c>
    </row>
    <row r="55" spans="1:33" ht="12" customHeight="1" x14ac:dyDescent="0.4">
      <c r="A55" s="6">
        <v>53</v>
      </c>
      <c r="B55" s="6" t="str">
        <f t="shared" si="34"/>
        <v/>
      </c>
      <c r="C55" s="6" t="str">
        <f t="shared" si="30"/>
        <v/>
      </c>
      <c r="D55" s="6" t="str">
        <f t="shared" si="32"/>
        <v/>
      </c>
      <c r="E55" s="6" t="str">
        <f t="shared" si="32"/>
        <v/>
      </c>
      <c r="F55" s="6" t="str">
        <f t="shared" si="12"/>
        <v/>
      </c>
      <c r="G55" s="6" t="str">
        <f t="shared" si="31"/>
        <v/>
      </c>
      <c r="H55" s="6" t="str">
        <f t="shared" si="13"/>
        <v/>
      </c>
      <c r="I55" s="6" t="str">
        <f t="shared" si="14"/>
        <v/>
      </c>
      <c r="J55" s="6" t="str">
        <f t="shared" si="33"/>
        <v/>
      </c>
      <c r="K55" s="6" t="str">
        <f t="shared" si="33"/>
        <v/>
      </c>
      <c r="L55" s="6" t="str">
        <f t="shared" si="33"/>
        <v/>
      </c>
      <c r="M55" s="6" t="str">
        <f t="shared" si="33"/>
        <v/>
      </c>
      <c r="N55" s="6" t="str">
        <f t="shared" si="15"/>
        <v/>
      </c>
      <c r="Q55" s="9">
        <f>学校申込書!$V$7</f>
        <v>0</v>
      </c>
      <c r="R55" s="9">
        <f>学校申込書!$V$9</f>
        <v>0</v>
      </c>
      <c r="S55" s="9">
        <v>3</v>
      </c>
      <c r="T55" s="9" t="s">
        <v>20</v>
      </c>
      <c r="U55" s="9" t="str">
        <f>学校申込書!T33&amp;学校申込書!U33</f>
        <v/>
      </c>
      <c r="V55" s="9">
        <f>学校申込書!W33</f>
        <v>0</v>
      </c>
      <c r="W55" s="9">
        <f>学校申込書!V33</f>
        <v>0</v>
      </c>
      <c r="Y55" s="9" t="str">
        <f>IF(AE55&lt;&gt;"",MAX(Y$3:Y54)+1,"")</f>
        <v/>
      </c>
      <c r="Z55" s="9" t="str">
        <f>IF(AE55&lt;&gt;"",MAX(Z$27:Z54)+1,"")</f>
        <v/>
      </c>
      <c r="AA55" s="9" t="str">
        <f t="shared" si="23"/>
        <v/>
      </c>
      <c r="AB55" s="9" t="str">
        <f t="shared" si="24"/>
        <v/>
      </c>
      <c r="AC55" s="9">
        <f t="shared" si="25"/>
        <v>3</v>
      </c>
      <c r="AD55" s="9" t="str">
        <f t="shared" si="26"/>
        <v>Ｓアドバイザー7</v>
      </c>
      <c r="AE55" s="9" t="str">
        <f t="shared" si="27"/>
        <v/>
      </c>
      <c r="AF55" s="9" t="str">
        <f t="shared" si="28"/>
        <v/>
      </c>
      <c r="AG55" s="9" t="str">
        <f t="shared" si="29"/>
        <v/>
      </c>
    </row>
    <row r="56" spans="1:33" ht="12" customHeight="1" x14ac:dyDescent="0.4">
      <c r="A56" s="6">
        <v>54</v>
      </c>
      <c r="B56" s="6" t="str">
        <f t="shared" si="34"/>
        <v/>
      </c>
      <c r="C56" s="6" t="str">
        <f t="shared" si="30"/>
        <v/>
      </c>
      <c r="D56" s="6" t="str">
        <f t="shared" si="32"/>
        <v/>
      </c>
      <c r="E56" s="6" t="str">
        <f t="shared" si="32"/>
        <v/>
      </c>
      <c r="F56" s="6" t="str">
        <f t="shared" si="12"/>
        <v/>
      </c>
      <c r="G56" s="6" t="str">
        <f t="shared" si="31"/>
        <v/>
      </c>
      <c r="H56" s="6" t="str">
        <f t="shared" si="13"/>
        <v/>
      </c>
      <c r="I56" s="6" t="str">
        <f t="shared" si="14"/>
        <v/>
      </c>
      <c r="J56" s="6" t="str">
        <f t="shared" si="33"/>
        <v/>
      </c>
      <c r="K56" s="6" t="str">
        <f t="shared" si="33"/>
        <v/>
      </c>
      <c r="L56" s="6" t="str">
        <f t="shared" si="33"/>
        <v/>
      </c>
      <c r="M56" s="6" t="str">
        <f t="shared" si="33"/>
        <v/>
      </c>
      <c r="N56" s="6" t="str">
        <f t="shared" si="15"/>
        <v/>
      </c>
      <c r="Q56" s="9">
        <f>学校申込書!$V$7</f>
        <v>0</v>
      </c>
      <c r="R56" s="9">
        <f>学校申込書!$V$9</f>
        <v>0</v>
      </c>
      <c r="S56" s="9">
        <v>3</v>
      </c>
      <c r="T56" s="9" t="s">
        <v>21</v>
      </c>
      <c r="U56" s="9" t="str">
        <f>学校申込書!T34&amp;学校申込書!U34</f>
        <v/>
      </c>
      <c r="V56" s="9">
        <f>学校申込書!W34</f>
        <v>0</v>
      </c>
      <c r="W56" s="9">
        <f>学校申込書!V34</f>
        <v>0</v>
      </c>
      <c r="Y56" s="9" t="str">
        <f>IF(AE56&lt;&gt;"",MAX(Y$3:Y55)+1,"")</f>
        <v/>
      </c>
      <c r="Z56" s="9" t="str">
        <f>IF(AE56&lt;&gt;"",MAX(Z$27:Z55)+1,"")</f>
        <v/>
      </c>
      <c r="AA56" s="9" t="str">
        <f t="shared" si="23"/>
        <v/>
      </c>
      <c r="AB56" s="9" t="str">
        <f t="shared" si="24"/>
        <v/>
      </c>
      <c r="AC56" s="9">
        <f t="shared" si="25"/>
        <v>3</v>
      </c>
      <c r="AD56" s="9" t="str">
        <f t="shared" si="26"/>
        <v>Ｓアドバイザー8</v>
      </c>
      <c r="AE56" s="9" t="str">
        <f t="shared" si="27"/>
        <v/>
      </c>
      <c r="AF56" s="9" t="str">
        <f t="shared" si="28"/>
        <v/>
      </c>
      <c r="AG56" s="9" t="str">
        <f t="shared" si="29"/>
        <v/>
      </c>
    </row>
    <row r="57" spans="1:33" ht="12" customHeight="1" x14ac:dyDescent="0.4">
      <c r="A57" s="6">
        <v>55</v>
      </c>
      <c r="B57" s="6" t="str">
        <f t="shared" si="34"/>
        <v/>
      </c>
      <c r="C57" s="6" t="str">
        <f t="shared" si="30"/>
        <v/>
      </c>
      <c r="D57" s="6" t="str">
        <f t="shared" si="32"/>
        <v/>
      </c>
      <c r="E57" s="6" t="str">
        <f t="shared" si="32"/>
        <v/>
      </c>
      <c r="F57" s="6" t="str">
        <f t="shared" si="12"/>
        <v/>
      </c>
      <c r="G57" s="6" t="str">
        <f t="shared" si="31"/>
        <v/>
      </c>
      <c r="H57" s="6" t="str">
        <f t="shared" si="13"/>
        <v/>
      </c>
      <c r="I57" s="6" t="str">
        <f t="shared" si="14"/>
        <v/>
      </c>
      <c r="J57" s="6" t="str">
        <f t="shared" si="33"/>
        <v/>
      </c>
      <c r="K57" s="6" t="str">
        <f t="shared" si="33"/>
        <v/>
      </c>
      <c r="L57" s="6" t="str">
        <f t="shared" si="33"/>
        <v/>
      </c>
      <c r="M57" s="6" t="str">
        <f t="shared" si="33"/>
        <v/>
      </c>
      <c r="N57" s="6" t="str">
        <f t="shared" si="15"/>
        <v/>
      </c>
      <c r="Q57" s="9">
        <f>学校申込書!$V$7</f>
        <v>0</v>
      </c>
      <c r="R57" s="9">
        <f>学校申込書!$V$9</f>
        <v>0</v>
      </c>
      <c r="S57" s="9">
        <v>3</v>
      </c>
      <c r="T57" s="9" t="s">
        <v>22</v>
      </c>
      <c r="U57" s="9" t="str">
        <f>学校申込書!T35&amp;学校申込書!U35</f>
        <v/>
      </c>
      <c r="V57" s="9">
        <f>学校申込書!W35</f>
        <v>0</v>
      </c>
      <c r="W57" s="9">
        <f>学校申込書!V35</f>
        <v>0</v>
      </c>
      <c r="Y57" s="9" t="str">
        <f>IF(AE57&lt;&gt;"",MAX(Y$3:Y56)+1,"")</f>
        <v/>
      </c>
      <c r="Z57" s="9" t="str">
        <f>IF(AE57&lt;&gt;"",MAX(Z$27:Z56)+1,"")</f>
        <v/>
      </c>
      <c r="AA57" s="9" t="str">
        <f t="shared" si="23"/>
        <v/>
      </c>
      <c r="AB57" s="9" t="str">
        <f t="shared" si="24"/>
        <v/>
      </c>
      <c r="AC57" s="9">
        <f t="shared" si="25"/>
        <v>3</v>
      </c>
      <c r="AD57" s="9" t="str">
        <f t="shared" si="26"/>
        <v>Ｓアドバイザー9</v>
      </c>
      <c r="AE57" s="9" t="str">
        <f t="shared" si="27"/>
        <v/>
      </c>
      <c r="AF57" s="9" t="str">
        <f t="shared" si="28"/>
        <v/>
      </c>
      <c r="AG57" s="9" t="str">
        <f t="shared" si="29"/>
        <v/>
      </c>
    </row>
    <row r="58" spans="1:33" ht="12" customHeight="1" x14ac:dyDescent="0.4">
      <c r="A58" s="6">
        <v>56</v>
      </c>
      <c r="B58" s="6" t="str">
        <f t="shared" si="34"/>
        <v/>
      </c>
      <c r="C58" s="6" t="str">
        <f t="shared" si="30"/>
        <v/>
      </c>
      <c r="D58" s="6" t="str">
        <f t="shared" si="32"/>
        <v/>
      </c>
      <c r="E58" s="6" t="str">
        <f t="shared" si="32"/>
        <v/>
      </c>
      <c r="F58" s="6" t="str">
        <f t="shared" si="12"/>
        <v/>
      </c>
      <c r="G58" s="6" t="str">
        <f t="shared" si="31"/>
        <v/>
      </c>
      <c r="H58" s="6" t="str">
        <f t="shared" si="13"/>
        <v/>
      </c>
      <c r="I58" s="6" t="str">
        <f t="shared" si="14"/>
        <v/>
      </c>
      <c r="J58" s="6" t="str">
        <f t="shared" si="33"/>
        <v/>
      </c>
      <c r="K58" s="6" t="str">
        <f t="shared" si="33"/>
        <v/>
      </c>
      <c r="L58" s="6" t="str">
        <f t="shared" si="33"/>
        <v/>
      </c>
      <c r="M58" s="6" t="str">
        <f t="shared" si="33"/>
        <v/>
      </c>
      <c r="N58" s="6" t="str">
        <f t="shared" si="15"/>
        <v/>
      </c>
      <c r="Q58" s="9">
        <f>学校申込書!$V$7</f>
        <v>0</v>
      </c>
      <c r="R58" s="9">
        <f>学校申込書!$V$9</f>
        <v>0</v>
      </c>
      <c r="S58" s="9">
        <v>3</v>
      </c>
      <c r="T58" s="9" t="s">
        <v>23</v>
      </c>
      <c r="U58" s="9" t="str">
        <f>学校申込書!T36&amp;学校申込書!U36</f>
        <v/>
      </c>
      <c r="V58" s="9">
        <f>学校申込書!W36</f>
        <v>0</v>
      </c>
      <c r="W58" s="9">
        <f>学校申込書!V36</f>
        <v>0</v>
      </c>
      <c r="Y58" s="9" t="str">
        <f>IF(AE58&lt;&gt;"",MAX(Y$3:Y57)+1,"")</f>
        <v/>
      </c>
      <c r="Z58" s="9" t="str">
        <f>IF(AE58&lt;&gt;"",MAX(Z$27:Z57)+1,"")</f>
        <v/>
      </c>
      <c r="AA58" s="9" t="str">
        <f t="shared" si="23"/>
        <v/>
      </c>
      <c r="AB58" s="9" t="str">
        <f t="shared" si="24"/>
        <v/>
      </c>
      <c r="AC58" s="9">
        <f t="shared" si="25"/>
        <v>3</v>
      </c>
      <c r="AD58" s="9" t="str">
        <f t="shared" si="26"/>
        <v>Ｓアドバイザー10</v>
      </c>
      <c r="AE58" s="9" t="str">
        <f t="shared" si="27"/>
        <v/>
      </c>
      <c r="AF58" s="9" t="str">
        <f t="shared" si="28"/>
        <v/>
      </c>
      <c r="AG58" s="9" t="str">
        <f t="shared" si="29"/>
        <v/>
      </c>
    </row>
    <row r="59" spans="1:33" ht="12" customHeight="1" x14ac:dyDescent="0.4">
      <c r="A59" s="6">
        <v>57</v>
      </c>
      <c r="B59" s="6" t="str">
        <f t="shared" si="34"/>
        <v/>
      </c>
      <c r="C59" s="6" t="str">
        <f t="shared" si="30"/>
        <v/>
      </c>
      <c r="D59" s="6" t="str">
        <f t="shared" si="32"/>
        <v/>
      </c>
      <c r="E59" s="6" t="str">
        <f t="shared" si="32"/>
        <v/>
      </c>
      <c r="F59" s="6" t="str">
        <f t="shared" si="12"/>
        <v/>
      </c>
      <c r="G59" s="6" t="str">
        <f t="shared" si="31"/>
        <v/>
      </c>
      <c r="H59" s="6" t="str">
        <f t="shared" si="13"/>
        <v/>
      </c>
      <c r="I59" s="6" t="str">
        <f t="shared" si="14"/>
        <v/>
      </c>
      <c r="J59" s="6" t="str">
        <f t="shared" si="33"/>
        <v/>
      </c>
      <c r="K59" s="6" t="str">
        <f t="shared" si="33"/>
        <v/>
      </c>
      <c r="L59" s="6" t="str">
        <f t="shared" si="33"/>
        <v/>
      </c>
      <c r="M59" s="6" t="str">
        <f t="shared" si="33"/>
        <v/>
      </c>
      <c r="N59" s="6" t="str">
        <f t="shared" si="15"/>
        <v/>
      </c>
      <c r="Q59" s="9">
        <f>学校申込書!$V$7</f>
        <v>0</v>
      </c>
      <c r="R59" s="9">
        <f>学校申込書!$V$9</f>
        <v>0</v>
      </c>
      <c r="S59" s="9">
        <v>3</v>
      </c>
      <c r="T59" s="9" t="s">
        <v>140</v>
      </c>
      <c r="U59" s="9" t="str">
        <f>学校申込書!Y27&amp;学校申込書!Z27</f>
        <v/>
      </c>
      <c r="V59" s="9">
        <f>学校申込書!AB27</f>
        <v>0</v>
      </c>
      <c r="W59" s="9">
        <f>学校申込書!AA27</f>
        <v>0</v>
      </c>
      <c r="Y59" s="9" t="str">
        <f>IF(AE59&lt;&gt;"",MAX(Y$3:Y58)+1,"")</f>
        <v/>
      </c>
      <c r="Z59" s="9" t="str">
        <f>IF(AE59&lt;&gt;"",MAX(Z$27:Z58)+1,"")</f>
        <v/>
      </c>
      <c r="AA59" s="9" t="str">
        <f t="shared" si="23"/>
        <v/>
      </c>
      <c r="AB59" s="9" t="str">
        <f t="shared" si="24"/>
        <v/>
      </c>
      <c r="AC59" s="9">
        <f t="shared" si="25"/>
        <v>3</v>
      </c>
      <c r="AD59" s="9" t="str">
        <f t="shared" si="26"/>
        <v>Ｓアドバイザー11</v>
      </c>
      <c r="AE59" s="9" t="str">
        <f t="shared" si="27"/>
        <v/>
      </c>
      <c r="AF59" s="9" t="str">
        <f t="shared" si="28"/>
        <v/>
      </c>
      <c r="AG59" s="9" t="str">
        <f t="shared" si="29"/>
        <v/>
      </c>
    </row>
    <row r="60" spans="1:33" ht="12" customHeight="1" x14ac:dyDescent="0.4">
      <c r="A60" s="6">
        <v>58</v>
      </c>
      <c r="B60" s="6" t="str">
        <f t="shared" si="34"/>
        <v/>
      </c>
      <c r="C60" s="6" t="str">
        <f t="shared" si="30"/>
        <v/>
      </c>
      <c r="D60" s="6" t="str">
        <f t="shared" si="32"/>
        <v/>
      </c>
      <c r="E60" s="6" t="str">
        <f t="shared" si="32"/>
        <v/>
      </c>
      <c r="F60" s="6" t="str">
        <f t="shared" si="12"/>
        <v/>
      </c>
      <c r="G60" s="6" t="str">
        <f t="shared" si="31"/>
        <v/>
      </c>
      <c r="H60" s="6" t="str">
        <f t="shared" si="13"/>
        <v/>
      </c>
      <c r="I60" s="6" t="str">
        <f t="shared" si="14"/>
        <v/>
      </c>
      <c r="J60" s="6" t="str">
        <f t="shared" si="33"/>
        <v/>
      </c>
      <c r="K60" s="6" t="str">
        <f t="shared" si="33"/>
        <v/>
      </c>
      <c r="L60" s="6" t="str">
        <f t="shared" si="33"/>
        <v/>
      </c>
      <c r="M60" s="6" t="str">
        <f t="shared" si="33"/>
        <v/>
      </c>
      <c r="N60" s="6" t="str">
        <f t="shared" si="15"/>
        <v/>
      </c>
      <c r="Q60" s="9">
        <f>学校申込書!$V$7</f>
        <v>0</v>
      </c>
      <c r="R60" s="9">
        <f>学校申込書!$V$9</f>
        <v>0</v>
      </c>
      <c r="S60" s="9">
        <v>3</v>
      </c>
      <c r="T60" s="9" t="s">
        <v>141</v>
      </c>
      <c r="U60" s="9" t="str">
        <f>学校申込書!Y28&amp;学校申込書!Z28</f>
        <v/>
      </c>
      <c r="V60" s="9">
        <f>学校申込書!AB28</f>
        <v>0</v>
      </c>
      <c r="W60" s="9">
        <f>学校申込書!AA28</f>
        <v>0</v>
      </c>
      <c r="Y60" s="9" t="str">
        <f>IF(AE60&lt;&gt;"",MAX(Y$3:Y59)+1,"")</f>
        <v/>
      </c>
      <c r="Z60" s="9" t="str">
        <f>IF(AE60&lt;&gt;"",MAX(Z$27:Z59)+1,"")</f>
        <v/>
      </c>
      <c r="AA60" s="9" t="str">
        <f t="shared" si="23"/>
        <v/>
      </c>
      <c r="AB60" s="9" t="str">
        <f t="shared" si="24"/>
        <v/>
      </c>
      <c r="AC60" s="9">
        <f t="shared" si="25"/>
        <v>3</v>
      </c>
      <c r="AD60" s="9" t="str">
        <f t="shared" si="26"/>
        <v>Ｓアドバイザー12</v>
      </c>
      <c r="AE60" s="9" t="str">
        <f t="shared" si="27"/>
        <v/>
      </c>
      <c r="AF60" s="9" t="str">
        <f t="shared" si="28"/>
        <v/>
      </c>
      <c r="AG60" s="9" t="str">
        <f t="shared" si="29"/>
        <v/>
      </c>
    </row>
    <row r="61" spans="1:33" ht="12" customHeight="1" x14ac:dyDescent="0.4">
      <c r="A61" s="6">
        <v>59</v>
      </c>
      <c r="B61" s="6" t="str">
        <f t="shared" si="34"/>
        <v/>
      </c>
      <c r="C61" s="6" t="str">
        <f t="shared" si="30"/>
        <v/>
      </c>
      <c r="D61" s="6" t="str">
        <f t="shared" si="32"/>
        <v/>
      </c>
      <c r="E61" s="6" t="str">
        <f t="shared" si="32"/>
        <v/>
      </c>
      <c r="F61" s="6" t="str">
        <f t="shared" si="12"/>
        <v/>
      </c>
      <c r="G61" s="6" t="str">
        <f t="shared" si="31"/>
        <v/>
      </c>
      <c r="H61" s="6" t="str">
        <f t="shared" si="13"/>
        <v/>
      </c>
      <c r="I61" s="6" t="str">
        <f t="shared" si="14"/>
        <v/>
      </c>
      <c r="J61" s="6" t="str">
        <f t="shared" si="33"/>
        <v/>
      </c>
      <c r="K61" s="6" t="str">
        <f t="shared" si="33"/>
        <v/>
      </c>
      <c r="L61" s="6" t="str">
        <f t="shared" si="33"/>
        <v/>
      </c>
      <c r="M61" s="6" t="str">
        <f t="shared" si="33"/>
        <v/>
      </c>
      <c r="N61" s="6" t="str">
        <f t="shared" si="15"/>
        <v/>
      </c>
      <c r="Q61" s="9">
        <f>学校申込書!$V$7</f>
        <v>0</v>
      </c>
      <c r="R61" s="9">
        <f>学校申込書!$V$9</f>
        <v>0</v>
      </c>
      <c r="S61" s="9">
        <v>3</v>
      </c>
      <c r="T61" s="9" t="s">
        <v>142</v>
      </c>
      <c r="U61" s="9" t="str">
        <f>学校申込書!Y29&amp;学校申込書!Z29</f>
        <v/>
      </c>
      <c r="V61" s="9">
        <f>学校申込書!AB29</f>
        <v>0</v>
      </c>
      <c r="W61" s="9">
        <f>学校申込書!AA29</f>
        <v>0</v>
      </c>
      <c r="Y61" s="9" t="str">
        <f>IF(AE61&lt;&gt;"",MAX(Y$3:Y60)+1,"")</f>
        <v/>
      </c>
      <c r="Z61" s="9" t="str">
        <f>IF(AE61&lt;&gt;"",MAX(Z$27:Z60)+1,"")</f>
        <v/>
      </c>
      <c r="AA61" s="9" t="str">
        <f t="shared" si="23"/>
        <v/>
      </c>
      <c r="AB61" s="9" t="str">
        <f t="shared" si="24"/>
        <v/>
      </c>
      <c r="AC61" s="9">
        <f t="shared" si="25"/>
        <v>3</v>
      </c>
      <c r="AD61" s="9" t="str">
        <f t="shared" si="26"/>
        <v>Ｓアドバイザー13</v>
      </c>
      <c r="AE61" s="9" t="str">
        <f t="shared" si="27"/>
        <v/>
      </c>
      <c r="AF61" s="9" t="str">
        <f t="shared" si="28"/>
        <v/>
      </c>
      <c r="AG61" s="9" t="str">
        <f t="shared" si="29"/>
        <v/>
      </c>
    </row>
    <row r="62" spans="1:33" ht="12" customHeight="1" x14ac:dyDescent="0.4">
      <c r="A62" s="6">
        <v>60</v>
      </c>
      <c r="B62" s="6" t="str">
        <f t="shared" si="34"/>
        <v/>
      </c>
      <c r="C62" s="6" t="str">
        <f t="shared" si="30"/>
        <v/>
      </c>
      <c r="D62" s="6" t="str">
        <f t="shared" si="32"/>
        <v/>
      </c>
      <c r="E62" s="6" t="str">
        <f t="shared" si="32"/>
        <v/>
      </c>
      <c r="F62" s="6" t="str">
        <f t="shared" si="12"/>
        <v/>
      </c>
      <c r="G62" s="6" t="str">
        <f t="shared" si="31"/>
        <v/>
      </c>
      <c r="H62" s="6" t="str">
        <f t="shared" si="13"/>
        <v/>
      </c>
      <c r="I62" s="6" t="str">
        <f t="shared" si="14"/>
        <v/>
      </c>
      <c r="J62" s="6" t="str">
        <f t="shared" si="33"/>
        <v/>
      </c>
      <c r="K62" s="6" t="str">
        <f t="shared" si="33"/>
        <v/>
      </c>
      <c r="L62" s="6" t="str">
        <f t="shared" si="33"/>
        <v/>
      </c>
      <c r="M62" s="6" t="str">
        <f t="shared" si="33"/>
        <v/>
      </c>
      <c r="N62" s="6" t="str">
        <f t="shared" si="15"/>
        <v/>
      </c>
      <c r="Q62" s="9">
        <f>学校申込書!$V$7</f>
        <v>0</v>
      </c>
      <c r="R62" s="9">
        <f>学校申込書!$V$9</f>
        <v>0</v>
      </c>
      <c r="S62" s="9">
        <v>3</v>
      </c>
      <c r="T62" s="9" t="s">
        <v>143</v>
      </c>
      <c r="U62" s="9" t="str">
        <f>学校申込書!Y30&amp;学校申込書!Z30</f>
        <v/>
      </c>
      <c r="V62" s="9">
        <f>学校申込書!AB30</f>
        <v>0</v>
      </c>
      <c r="W62" s="9">
        <f>学校申込書!AA30</f>
        <v>0</v>
      </c>
      <c r="Y62" s="9" t="str">
        <f>IF(AE62&lt;&gt;"",MAX(Y$3:Y61)+1,"")</f>
        <v/>
      </c>
      <c r="Z62" s="9" t="str">
        <f>IF(AE62&lt;&gt;"",MAX(Z$27:Z61)+1,"")</f>
        <v/>
      </c>
      <c r="AA62" s="9" t="str">
        <f t="shared" si="23"/>
        <v/>
      </c>
      <c r="AB62" s="9" t="str">
        <f t="shared" si="24"/>
        <v/>
      </c>
      <c r="AC62" s="9">
        <f t="shared" si="25"/>
        <v>3</v>
      </c>
      <c r="AD62" s="9" t="str">
        <f t="shared" si="26"/>
        <v>Ｓアドバイザー14</v>
      </c>
      <c r="AE62" s="9" t="str">
        <f t="shared" si="27"/>
        <v/>
      </c>
      <c r="AF62" s="9" t="str">
        <f t="shared" si="28"/>
        <v/>
      </c>
      <c r="AG62" s="9" t="str">
        <f t="shared" si="29"/>
        <v/>
      </c>
    </row>
    <row r="63" spans="1:33" ht="12" customHeight="1" x14ac:dyDescent="0.4">
      <c r="A63" s="6">
        <v>61</v>
      </c>
      <c r="B63" s="6" t="str">
        <f t="shared" si="34"/>
        <v/>
      </c>
      <c r="C63" s="6" t="str">
        <f t="shared" si="30"/>
        <v/>
      </c>
      <c r="D63" s="6" t="str">
        <f t="shared" ref="D63:E82" si="35">IFERROR(VLOOKUP($A63,$Y$3:$AG$110,D$2,),"")</f>
        <v/>
      </c>
      <c r="E63" s="6" t="str">
        <f t="shared" si="35"/>
        <v/>
      </c>
      <c r="F63" s="6" t="str">
        <f t="shared" si="12"/>
        <v/>
      </c>
      <c r="G63" s="6" t="str">
        <f t="shared" si="31"/>
        <v/>
      </c>
      <c r="H63" s="6" t="str">
        <f t="shared" si="13"/>
        <v/>
      </c>
      <c r="I63" s="6" t="str">
        <f t="shared" si="14"/>
        <v/>
      </c>
      <c r="J63" s="6" t="str">
        <f t="shared" ref="J63:M82" si="36">IFERROR(VLOOKUP($A63,$Y$3:$AG$110,J$2,),"")</f>
        <v/>
      </c>
      <c r="K63" s="6" t="str">
        <f t="shared" si="36"/>
        <v/>
      </c>
      <c r="L63" s="6" t="str">
        <f t="shared" si="36"/>
        <v/>
      </c>
      <c r="M63" s="6" t="str">
        <f t="shared" si="36"/>
        <v/>
      </c>
      <c r="N63" s="6" t="str">
        <f t="shared" si="15"/>
        <v/>
      </c>
      <c r="Q63" s="9">
        <f>学校申込書!$V$7</f>
        <v>0</v>
      </c>
      <c r="R63" s="9">
        <f>学校申込書!$V$9</f>
        <v>0</v>
      </c>
      <c r="S63" s="9">
        <v>3</v>
      </c>
      <c r="T63" s="9" t="s">
        <v>144</v>
      </c>
      <c r="U63" s="9" t="str">
        <f>学校申込書!Y31&amp;学校申込書!Z31</f>
        <v/>
      </c>
      <c r="V63" s="9">
        <f>学校申込書!AB31</f>
        <v>0</v>
      </c>
      <c r="W63" s="9">
        <f>学校申込書!AA31</f>
        <v>0</v>
      </c>
      <c r="Y63" s="9" t="str">
        <f>IF(AE63&lt;&gt;"",MAX(Y$3:Y62)+1,"")</f>
        <v/>
      </c>
      <c r="Z63" s="9" t="str">
        <f>IF(AE63&lt;&gt;"",MAX(Z$27:Z62)+1,"")</f>
        <v/>
      </c>
      <c r="AA63" s="9" t="str">
        <f t="shared" si="23"/>
        <v/>
      </c>
      <c r="AB63" s="9" t="str">
        <f t="shared" si="24"/>
        <v/>
      </c>
      <c r="AC63" s="9">
        <f t="shared" si="25"/>
        <v>3</v>
      </c>
      <c r="AD63" s="9" t="str">
        <f t="shared" si="26"/>
        <v>Ｓアドバイザー15</v>
      </c>
      <c r="AE63" s="9" t="str">
        <f t="shared" si="27"/>
        <v/>
      </c>
      <c r="AF63" s="9" t="str">
        <f t="shared" si="28"/>
        <v/>
      </c>
      <c r="AG63" s="9" t="str">
        <f t="shared" si="29"/>
        <v/>
      </c>
    </row>
    <row r="64" spans="1:33" ht="12" customHeight="1" x14ac:dyDescent="0.4">
      <c r="A64" s="6">
        <v>62</v>
      </c>
      <c r="B64" s="6" t="str">
        <f t="shared" si="34"/>
        <v/>
      </c>
      <c r="C64" s="6" t="str">
        <f t="shared" si="30"/>
        <v/>
      </c>
      <c r="D64" s="6" t="str">
        <f t="shared" si="35"/>
        <v/>
      </c>
      <c r="E64" s="6" t="str">
        <f t="shared" si="35"/>
        <v/>
      </c>
      <c r="F64" s="6" t="str">
        <f t="shared" si="12"/>
        <v/>
      </c>
      <c r="G64" s="6" t="str">
        <f t="shared" si="31"/>
        <v/>
      </c>
      <c r="H64" s="6" t="str">
        <f t="shared" si="13"/>
        <v/>
      </c>
      <c r="I64" s="6" t="str">
        <f t="shared" si="14"/>
        <v/>
      </c>
      <c r="J64" s="6" t="str">
        <f t="shared" si="36"/>
        <v/>
      </c>
      <c r="K64" s="6" t="str">
        <f t="shared" si="36"/>
        <v/>
      </c>
      <c r="L64" s="6" t="str">
        <f t="shared" si="36"/>
        <v/>
      </c>
      <c r="M64" s="6" t="str">
        <f t="shared" si="36"/>
        <v/>
      </c>
      <c r="N64" s="6" t="str">
        <f t="shared" si="15"/>
        <v/>
      </c>
      <c r="Q64" s="9">
        <f>学校申込書!$V$7</f>
        <v>0</v>
      </c>
      <c r="R64" s="9">
        <f>学校申込書!$V$9</f>
        <v>0</v>
      </c>
      <c r="S64" s="9">
        <v>3</v>
      </c>
      <c r="T64" s="9" t="s">
        <v>145</v>
      </c>
      <c r="U64" s="9" t="str">
        <f>学校申込書!Y32&amp;学校申込書!Z32</f>
        <v/>
      </c>
      <c r="V64" s="9">
        <f>学校申込書!AB32</f>
        <v>0</v>
      </c>
      <c r="W64" s="9">
        <f>学校申込書!AA32</f>
        <v>0</v>
      </c>
      <c r="Y64" s="9" t="str">
        <f>IF(AE64&lt;&gt;"",MAX(Y$3:Y63)+1,"")</f>
        <v/>
      </c>
      <c r="Z64" s="9" t="str">
        <f>IF(AE64&lt;&gt;"",MAX(Z$27:Z63)+1,"")</f>
        <v/>
      </c>
      <c r="AA64" s="9" t="str">
        <f t="shared" si="23"/>
        <v/>
      </c>
      <c r="AB64" s="9" t="str">
        <f t="shared" si="24"/>
        <v/>
      </c>
      <c r="AC64" s="9">
        <f t="shared" si="25"/>
        <v>3</v>
      </c>
      <c r="AD64" s="9" t="str">
        <f t="shared" si="26"/>
        <v>Ｓアドバイザー16</v>
      </c>
      <c r="AE64" s="9" t="str">
        <f t="shared" si="27"/>
        <v/>
      </c>
      <c r="AF64" s="9" t="str">
        <f t="shared" si="28"/>
        <v/>
      </c>
      <c r="AG64" s="9" t="str">
        <f t="shared" si="29"/>
        <v/>
      </c>
    </row>
    <row r="65" spans="1:33" ht="12" customHeight="1" x14ac:dyDescent="0.4">
      <c r="A65" s="6">
        <v>63</v>
      </c>
      <c r="B65" s="6" t="str">
        <f t="shared" si="34"/>
        <v/>
      </c>
      <c r="C65" s="6" t="str">
        <f t="shared" si="30"/>
        <v/>
      </c>
      <c r="D65" s="6" t="str">
        <f t="shared" si="35"/>
        <v/>
      </c>
      <c r="E65" s="6" t="str">
        <f t="shared" si="35"/>
        <v/>
      </c>
      <c r="F65" s="6" t="str">
        <f t="shared" si="12"/>
        <v/>
      </c>
      <c r="G65" s="6" t="str">
        <f t="shared" si="31"/>
        <v/>
      </c>
      <c r="H65" s="6" t="str">
        <f t="shared" si="13"/>
        <v/>
      </c>
      <c r="I65" s="6" t="str">
        <f t="shared" si="14"/>
        <v/>
      </c>
      <c r="J65" s="6" t="str">
        <f t="shared" si="36"/>
        <v/>
      </c>
      <c r="K65" s="6" t="str">
        <f t="shared" si="36"/>
        <v/>
      </c>
      <c r="L65" s="6" t="str">
        <f t="shared" si="36"/>
        <v/>
      </c>
      <c r="M65" s="6" t="str">
        <f t="shared" si="36"/>
        <v/>
      </c>
      <c r="N65" s="6" t="str">
        <f t="shared" si="15"/>
        <v/>
      </c>
      <c r="Q65" s="9">
        <f>学校申込書!$V$7</f>
        <v>0</v>
      </c>
      <c r="R65" s="9">
        <f>学校申込書!$V$9</f>
        <v>0</v>
      </c>
      <c r="S65" s="9">
        <v>3</v>
      </c>
      <c r="T65" s="9" t="s">
        <v>146</v>
      </c>
      <c r="U65" s="9" t="str">
        <f>学校申込書!Y33&amp;学校申込書!Z33</f>
        <v/>
      </c>
      <c r="V65" s="9">
        <f>学校申込書!AB33</f>
        <v>0</v>
      </c>
      <c r="W65" s="9">
        <f>学校申込書!AA33</f>
        <v>0</v>
      </c>
      <c r="Y65" s="9" t="str">
        <f>IF(AE65&lt;&gt;"",MAX(Y$3:Y64)+1,"")</f>
        <v/>
      </c>
      <c r="Z65" s="9" t="str">
        <f>IF(AE65&lt;&gt;"",MAX(Z$27:Z64)+1,"")</f>
        <v/>
      </c>
      <c r="AA65" s="9" t="str">
        <f t="shared" si="23"/>
        <v/>
      </c>
      <c r="AB65" s="9" t="str">
        <f t="shared" si="24"/>
        <v/>
      </c>
      <c r="AC65" s="9">
        <f t="shared" si="25"/>
        <v>3</v>
      </c>
      <c r="AD65" s="9" t="str">
        <f t="shared" si="26"/>
        <v>Ｓアドバイザー17</v>
      </c>
      <c r="AE65" s="9" t="str">
        <f t="shared" si="27"/>
        <v/>
      </c>
      <c r="AF65" s="9" t="str">
        <f t="shared" si="28"/>
        <v/>
      </c>
      <c r="AG65" s="9" t="str">
        <f t="shared" si="29"/>
        <v/>
      </c>
    </row>
    <row r="66" spans="1:33" ht="12" customHeight="1" x14ac:dyDescent="0.4">
      <c r="A66" s="6">
        <v>64</v>
      </c>
      <c r="B66" s="6" t="str">
        <f t="shared" si="34"/>
        <v/>
      </c>
      <c r="C66" s="6" t="str">
        <f t="shared" si="30"/>
        <v/>
      </c>
      <c r="D66" s="6" t="str">
        <f t="shared" si="35"/>
        <v/>
      </c>
      <c r="E66" s="6" t="str">
        <f t="shared" si="35"/>
        <v/>
      </c>
      <c r="F66" s="6" t="str">
        <f t="shared" si="12"/>
        <v/>
      </c>
      <c r="G66" s="6" t="str">
        <f t="shared" si="31"/>
        <v/>
      </c>
      <c r="H66" s="6" t="str">
        <f t="shared" si="13"/>
        <v/>
      </c>
      <c r="I66" s="6" t="str">
        <f t="shared" si="14"/>
        <v/>
      </c>
      <c r="J66" s="6" t="str">
        <f t="shared" si="36"/>
        <v/>
      </c>
      <c r="K66" s="6" t="str">
        <f t="shared" si="36"/>
        <v/>
      </c>
      <c r="L66" s="6" t="str">
        <f t="shared" si="36"/>
        <v/>
      </c>
      <c r="M66" s="6" t="str">
        <f t="shared" si="36"/>
        <v/>
      </c>
      <c r="N66" s="6" t="str">
        <f t="shared" si="15"/>
        <v/>
      </c>
      <c r="Q66" s="9">
        <f>学校申込書!$V$7</f>
        <v>0</v>
      </c>
      <c r="R66" s="9">
        <f>学校申込書!$V$9</f>
        <v>0</v>
      </c>
      <c r="S66" s="9">
        <v>3</v>
      </c>
      <c r="T66" s="9" t="s">
        <v>147</v>
      </c>
      <c r="U66" s="9" t="str">
        <f>学校申込書!Y34&amp;学校申込書!Z34</f>
        <v/>
      </c>
      <c r="V66" s="9">
        <f>学校申込書!AB34</f>
        <v>0</v>
      </c>
      <c r="W66" s="9">
        <f>学校申込書!AA34</f>
        <v>0</v>
      </c>
      <c r="Y66" s="9" t="str">
        <f>IF(AE66&lt;&gt;"",MAX(Y$3:Y65)+1,"")</f>
        <v/>
      </c>
      <c r="Z66" s="9" t="str">
        <f>IF(AE66&lt;&gt;"",MAX(Z$27:Z65)+1,"")</f>
        <v/>
      </c>
      <c r="AA66" s="9" t="str">
        <f t="shared" si="23"/>
        <v/>
      </c>
      <c r="AB66" s="9" t="str">
        <f t="shared" si="24"/>
        <v/>
      </c>
      <c r="AC66" s="9">
        <f t="shared" si="25"/>
        <v>3</v>
      </c>
      <c r="AD66" s="9" t="str">
        <f t="shared" si="26"/>
        <v>Ｓアドバイザー18</v>
      </c>
      <c r="AE66" s="9" t="str">
        <f t="shared" si="27"/>
        <v/>
      </c>
      <c r="AF66" s="9" t="str">
        <f t="shared" si="28"/>
        <v/>
      </c>
      <c r="AG66" s="9" t="str">
        <f t="shared" si="29"/>
        <v/>
      </c>
    </row>
    <row r="67" spans="1:33" ht="12" customHeight="1" x14ac:dyDescent="0.4">
      <c r="A67" s="6">
        <v>65</v>
      </c>
      <c r="B67" s="6" t="str">
        <f t="shared" si="34"/>
        <v/>
      </c>
      <c r="C67" s="6" t="str">
        <f t="shared" ref="C67:C96" si="37">IF(D67="","",VLOOKUP(D67,$AJ$3:$AK$12,2))</f>
        <v/>
      </c>
      <c r="D67" s="6" t="str">
        <f t="shared" si="35"/>
        <v/>
      </c>
      <c r="E67" s="6" t="str">
        <f t="shared" si="35"/>
        <v/>
      </c>
      <c r="F67" s="6" t="str">
        <f t="shared" si="12"/>
        <v/>
      </c>
      <c r="G67" s="6" t="str">
        <f t="shared" ref="G67:G96" si="38">IFERROR(VLOOKUP($A67,$Y$3:$AG$110,G$2,),"")</f>
        <v/>
      </c>
      <c r="H67" s="6" t="str">
        <f t="shared" si="13"/>
        <v/>
      </c>
      <c r="I67" s="6" t="str">
        <f t="shared" si="14"/>
        <v/>
      </c>
      <c r="J67" s="6" t="str">
        <f t="shared" si="36"/>
        <v/>
      </c>
      <c r="K67" s="6" t="str">
        <f t="shared" si="36"/>
        <v/>
      </c>
      <c r="L67" s="6" t="str">
        <f t="shared" si="36"/>
        <v/>
      </c>
      <c r="M67" s="6" t="str">
        <f t="shared" si="36"/>
        <v/>
      </c>
      <c r="N67" s="6" t="str">
        <f t="shared" si="15"/>
        <v/>
      </c>
      <c r="Q67" s="9">
        <f>学校申込書!$V$7</f>
        <v>0</v>
      </c>
      <c r="R67" s="9">
        <f>学校申込書!$V$9</f>
        <v>0</v>
      </c>
      <c r="S67" s="9">
        <v>3</v>
      </c>
      <c r="T67" s="9" t="s">
        <v>148</v>
      </c>
      <c r="U67" s="9" t="str">
        <f>学校申込書!Y35&amp;学校申込書!Z35</f>
        <v/>
      </c>
      <c r="V67" s="9">
        <f>学校申込書!AB35</f>
        <v>0</v>
      </c>
      <c r="W67" s="9">
        <f>学校申込書!AA35</f>
        <v>0</v>
      </c>
      <c r="Y67" s="9" t="str">
        <f>IF(AE67&lt;&gt;"",MAX(Y$3:Y66)+1,"")</f>
        <v/>
      </c>
      <c r="Z67" s="9" t="str">
        <f>IF(AE67&lt;&gt;"",MAX(Z$27:Z66)+1,"")</f>
        <v/>
      </c>
      <c r="AA67" s="9" t="str">
        <f t="shared" si="23"/>
        <v/>
      </c>
      <c r="AB67" s="9" t="str">
        <f t="shared" si="24"/>
        <v/>
      </c>
      <c r="AC67" s="9">
        <f t="shared" si="25"/>
        <v>3</v>
      </c>
      <c r="AD67" s="9" t="str">
        <f t="shared" si="26"/>
        <v>Ｓアドバイザー19</v>
      </c>
      <c r="AE67" s="9" t="str">
        <f t="shared" si="27"/>
        <v/>
      </c>
      <c r="AF67" s="9" t="str">
        <f t="shared" si="28"/>
        <v/>
      </c>
      <c r="AG67" s="9" t="str">
        <f t="shared" si="29"/>
        <v/>
      </c>
    </row>
    <row r="68" spans="1:33" ht="12" customHeight="1" x14ac:dyDescent="0.4">
      <c r="A68" s="6">
        <v>66</v>
      </c>
      <c r="B68" s="6" t="str">
        <f t="shared" si="34"/>
        <v/>
      </c>
      <c r="C68" s="6" t="str">
        <f t="shared" si="37"/>
        <v/>
      </c>
      <c r="D68" s="6" t="str">
        <f t="shared" si="35"/>
        <v/>
      </c>
      <c r="E68" s="6" t="str">
        <f t="shared" si="35"/>
        <v/>
      </c>
      <c r="F68" s="6" t="str">
        <f t="shared" ref="F68:F118" si="39">IF(G68="","",VLOOKUP(G68,$AJ$14:$AK$16,2))</f>
        <v/>
      </c>
      <c r="G68" s="6" t="str">
        <f t="shared" si="38"/>
        <v/>
      </c>
      <c r="H68" s="6" t="str">
        <f t="shared" ref="H68:H96" si="40">IF(COUNTIF(J68,"*団体*"),"1",IF(COUNTIF(J68,"*Ｓ*"),"2",IF(COUNTIF(J68,"*Ｗ*"),"3","")))</f>
        <v/>
      </c>
      <c r="I68" s="6" t="str">
        <f t="shared" ref="I68:I96" si="41">IF(COUNTIF(J68,"*選手*"),"3",IF(COUNTIF(J68,"*監督*"),"1",IF(COUNTIF(J68,"*アドバイザー*"),"2",IF(COUNTIF(J68,"*練習*"),"4",""))))</f>
        <v/>
      </c>
      <c r="J68" s="6" t="str">
        <f t="shared" si="36"/>
        <v/>
      </c>
      <c r="K68" s="6" t="str">
        <f t="shared" si="36"/>
        <v/>
      </c>
      <c r="L68" s="6" t="str">
        <f t="shared" si="36"/>
        <v/>
      </c>
      <c r="M68" s="6" t="str">
        <f t="shared" si="36"/>
        <v/>
      </c>
      <c r="N68" s="6" t="str">
        <f t="shared" ref="N68:N96" si="42">IF(COUNTIF(I68,"1"),"1",IF(COUNTIF(I68,"2"),"1",IF(COUNTIF(I68,"3"),"2",IF(COUNTIF(I68,"4"),"2",""))))</f>
        <v/>
      </c>
      <c r="Q68" s="9">
        <f>学校申込書!$V$7</f>
        <v>0</v>
      </c>
      <c r="R68" s="9">
        <f>学校申込書!$V$9</f>
        <v>0</v>
      </c>
      <c r="S68" s="9">
        <v>3</v>
      </c>
      <c r="T68" s="9" t="s">
        <v>149</v>
      </c>
      <c r="U68" s="9" t="str">
        <f>学校申込書!Y36&amp;学校申込書!Z36</f>
        <v/>
      </c>
      <c r="V68" s="9">
        <f>学校申込書!AB36</f>
        <v>0</v>
      </c>
      <c r="W68" s="9">
        <f>学校申込書!AA36</f>
        <v>0</v>
      </c>
      <c r="Y68" s="9" t="str">
        <f>IF(AE68&lt;&gt;"",MAX(Y$3:Y67)+1,"")</f>
        <v/>
      </c>
      <c r="Z68" s="9" t="str">
        <f>IF(AE68&lt;&gt;"",MAX(Z$27:Z67)+1,"")</f>
        <v/>
      </c>
      <c r="AA68" s="9" t="str">
        <f t="shared" si="23"/>
        <v/>
      </c>
      <c r="AB68" s="9" t="str">
        <f t="shared" si="24"/>
        <v/>
      </c>
      <c r="AC68" s="9">
        <f t="shared" si="25"/>
        <v>3</v>
      </c>
      <c r="AD68" s="9" t="str">
        <f t="shared" si="26"/>
        <v>Ｓアドバイザー20</v>
      </c>
      <c r="AE68" s="9" t="str">
        <f t="shared" si="27"/>
        <v/>
      </c>
      <c r="AF68" s="9" t="str">
        <f t="shared" si="28"/>
        <v/>
      </c>
      <c r="AG68" s="9" t="str">
        <f t="shared" si="29"/>
        <v/>
      </c>
    </row>
    <row r="69" spans="1:33" ht="12" customHeight="1" x14ac:dyDescent="0.4">
      <c r="A69" s="6">
        <v>67</v>
      </c>
      <c r="B69" s="6" t="str">
        <f t="shared" si="34"/>
        <v/>
      </c>
      <c r="C69" s="6" t="str">
        <f t="shared" si="37"/>
        <v/>
      </c>
      <c r="D69" s="6" t="str">
        <f t="shared" si="35"/>
        <v/>
      </c>
      <c r="E69" s="6" t="str">
        <f t="shared" si="35"/>
        <v/>
      </c>
      <c r="F69" s="6" t="str">
        <f t="shared" si="39"/>
        <v/>
      </c>
      <c r="G69" s="6" t="str">
        <f t="shared" si="38"/>
        <v/>
      </c>
      <c r="H69" s="6" t="str">
        <f t="shared" si="40"/>
        <v/>
      </c>
      <c r="I69" s="6" t="str">
        <f t="shared" si="41"/>
        <v/>
      </c>
      <c r="J69" s="6" t="str">
        <f t="shared" si="36"/>
        <v/>
      </c>
      <c r="K69" s="6" t="str">
        <f t="shared" si="36"/>
        <v/>
      </c>
      <c r="L69" s="6" t="str">
        <f t="shared" si="36"/>
        <v/>
      </c>
      <c r="M69" s="6" t="str">
        <f t="shared" si="36"/>
        <v/>
      </c>
      <c r="N69" s="6" t="str">
        <f t="shared" si="42"/>
        <v/>
      </c>
      <c r="Q69" s="9">
        <f>学校申込書!$V$7</f>
        <v>0</v>
      </c>
      <c r="R69" s="9">
        <f>学校申込書!$V$9</f>
        <v>0</v>
      </c>
      <c r="S69" s="9">
        <v>1</v>
      </c>
      <c r="T69" s="9" t="s">
        <v>56</v>
      </c>
      <c r="U69" s="9" t="str">
        <f>学校申込書!G40&amp;学校申込書!H40</f>
        <v/>
      </c>
      <c r="V69" s="9"/>
      <c r="W69" s="9">
        <f>学校申込書!K40</f>
        <v>0</v>
      </c>
      <c r="Y69" s="9" t="str">
        <f>IF(AE69&lt;&gt;"",MAX(Y$3:Y68)+1,"")</f>
        <v/>
      </c>
      <c r="Z69" s="9" t="str">
        <f>IF(AE69="","",1)</f>
        <v/>
      </c>
      <c r="AA69" s="9" t="str">
        <f t="shared" si="23"/>
        <v/>
      </c>
      <c r="AB69" s="9" t="str">
        <f t="shared" si="24"/>
        <v/>
      </c>
      <c r="AC69" s="9">
        <f t="shared" si="25"/>
        <v>1</v>
      </c>
      <c r="AD69" s="9" t="str">
        <f t="shared" si="26"/>
        <v>Ｗ監督</v>
      </c>
      <c r="AE69" s="9" t="str">
        <f t="shared" si="27"/>
        <v/>
      </c>
      <c r="AF69" s="9" t="str">
        <f t="shared" si="28"/>
        <v/>
      </c>
      <c r="AG69" s="9" t="str">
        <f t="shared" si="29"/>
        <v/>
      </c>
    </row>
    <row r="70" spans="1:33" ht="12" customHeight="1" x14ac:dyDescent="0.4">
      <c r="A70" s="6">
        <v>68</v>
      </c>
      <c r="B70" s="6" t="str">
        <f t="shared" si="34"/>
        <v/>
      </c>
      <c r="C70" s="6" t="str">
        <f t="shared" si="37"/>
        <v/>
      </c>
      <c r="D70" s="6" t="str">
        <f t="shared" si="35"/>
        <v/>
      </c>
      <c r="E70" s="6" t="str">
        <f t="shared" si="35"/>
        <v/>
      </c>
      <c r="F70" s="6" t="str">
        <f t="shared" si="39"/>
        <v/>
      </c>
      <c r="G70" s="6" t="str">
        <f t="shared" si="38"/>
        <v/>
      </c>
      <c r="H70" s="6" t="str">
        <f t="shared" si="40"/>
        <v/>
      </c>
      <c r="I70" s="6" t="str">
        <f t="shared" si="41"/>
        <v/>
      </c>
      <c r="J70" s="6" t="str">
        <f t="shared" si="36"/>
        <v/>
      </c>
      <c r="K70" s="6" t="str">
        <f t="shared" si="36"/>
        <v/>
      </c>
      <c r="L70" s="6" t="str">
        <f t="shared" si="36"/>
        <v/>
      </c>
      <c r="M70" s="6" t="str">
        <f t="shared" si="36"/>
        <v/>
      </c>
      <c r="N70" s="6" t="str">
        <f t="shared" si="42"/>
        <v/>
      </c>
      <c r="Q70" s="9">
        <f>学校申込書!$V$7</f>
        <v>0</v>
      </c>
      <c r="R70" s="9">
        <f>学校申込書!$V$9</f>
        <v>0</v>
      </c>
      <c r="S70" s="9">
        <v>1</v>
      </c>
      <c r="T70" s="9" t="s">
        <v>57</v>
      </c>
      <c r="U70" s="9" t="str">
        <f>学校申込書!G41&amp;学校申込書!H41</f>
        <v/>
      </c>
      <c r="V70" s="9">
        <f>学校申込書!K41</f>
        <v>0</v>
      </c>
      <c r="W70" s="9"/>
      <c r="Y70" s="9" t="str">
        <f>IF(AE70&lt;&gt;"",MAX(Y$3:Y69)+1,"")</f>
        <v/>
      </c>
      <c r="Z70" s="9" t="str">
        <f>IF(AE70&lt;&gt;"",MAX(Z$69:Z69)+1,"")</f>
        <v/>
      </c>
      <c r="AA70" s="9" t="str">
        <f t="shared" si="23"/>
        <v/>
      </c>
      <c r="AB70" s="9" t="str">
        <f t="shared" si="24"/>
        <v/>
      </c>
      <c r="AC70" s="9">
        <f t="shared" si="25"/>
        <v>1</v>
      </c>
      <c r="AD70" s="9" t="str">
        <f t="shared" si="26"/>
        <v>Ｗ選手1</v>
      </c>
      <c r="AE70" s="9" t="str">
        <f t="shared" si="27"/>
        <v/>
      </c>
      <c r="AF70" s="9" t="str">
        <f t="shared" si="28"/>
        <v/>
      </c>
      <c r="AG70" s="9" t="str">
        <f t="shared" si="29"/>
        <v/>
      </c>
    </row>
    <row r="71" spans="1:33" ht="12" customHeight="1" x14ac:dyDescent="0.4">
      <c r="A71" s="6">
        <v>69</v>
      </c>
      <c r="B71" s="6" t="str">
        <f t="shared" si="34"/>
        <v/>
      </c>
      <c r="C71" s="6" t="str">
        <f t="shared" si="37"/>
        <v/>
      </c>
      <c r="D71" s="6" t="str">
        <f t="shared" si="35"/>
        <v/>
      </c>
      <c r="E71" s="6" t="str">
        <f t="shared" si="35"/>
        <v/>
      </c>
      <c r="F71" s="6" t="str">
        <f t="shared" si="39"/>
        <v/>
      </c>
      <c r="G71" s="6" t="str">
        <f t="shared" si="38"/>
        <v/>
      </c>
      <c r="H71" s="6" t="str">
        <f t="shared" si="40"/>
        <v/>
      </c>
      <c r="I71" s="6" t="str">
        <f t="shared" si="41"/>
        <v/>
      </c>
      <c r="J71" s="6" t="str">
        <f t="shared" si="36"/>
        <v/>
      </c>
      <c r="K71" s="6" t="str">
        <f t="shared" si="36"/>
        <v/>
      </c>
      <c r="L71" s="6" t="str">
        <f t="shared" si="36"/>
        <v/>
      </c>
      <c r="M71" s="6" t="str">
        <f t="shared" si="36"/>
        <v/>
      </c>
      <c r="N71" s="6" t="str">
        <f t="shared" si="42"/>
        <v/>
      </c>
      <c r="Q71" s="9">
        <f>学校申込書!$V$7</f>
        <v>0</v>
      </c>
      <c r="R71" s="9">
        <f>学校申込書!$V$9</f>
        <v>0</v>
      </c>
      <c r="S71" s="9">
        <v>1</v>
      </c>
      <c r="T71" s="9" t="s">
        <v>58</v>
      </c>
      <c r="U71" s="9" t="str">
        <f>学校申込書!G42&amp;学校申込書!H42</f>
        <v/>
      </c>
      <c r="V71" s="9">
        <f>学校申込書!K42</f>
        <v>0</v>
      </c>
      <c r="W71" s="9"/>
      <c r="Y71" s="9" t="str">
        <f>IF(AE71&lt;&gt;"",MAX(Y$3:Y70)+1,"")</f>
        <v/>
      </c>
      <c r="Z71" s="9" t="str">
        <f>IF(AE71&lt;&gt;"",MAX(Z$69:Z70)+1,"")</f>
        <v/>
      </c>
      <c r="AA71" s="9" t="str">
        <f t="shared" si="23"/>
        <v/>
      </c>
      <c r="AB71" s="9" t="str">
        <f t="shared" si="24"/>
        <v/>
      </c>
      <c r="AC71" s="9">
        <f t="shared" si="25"/>
        <v>1</v>
      </c>
      <c r="AD71" s="9" t="str">
        <f t="shared" si="26"/>
        <v>Ｗ選手2</v>
      </c>
      <c r="AE71" s="9" t="str">
        <f t="shared" si="27"/>
        <v/>
      </c>
      <c r="AF71" s="9" t="str">
        <f t="shared" si="28"/>
        <v/>
      </c>
      <c r="AG71" s="9" t="str">
        <f t="shared" si="29"/>
        <v/>
      </c>
    </row>
    <row r="72" spans="1:33" ht="12" customHeight="1" x14ac:dyDescent="0.4">
      <c r="A72" s="6">
        <v>70</v>
      </c>
      <c r="B72" s="6" t="str">
        <f t="shared" si="34"/>
        <v/>
      </c>
      <c r="C72" s="6" t="str">
        <f t="shared" si="37"/>
        <v/>
      </c>
      <c r="D72" s="6" t="str">
        <f t="shared" si="35"/>
        <v/>
      </c>
      <c r="E72" s="6" t="str">
        <f t="shared" si="35"/>
        <v/>
      </c>
      <c r="F72" s="6" t="str">
        <f t="shared" si="39"/>
        <v/>
      </c>
      <c r="G72" s="6" t="str">
        <f t="shared" si="38"/>
        <v/>
      </c>
      <c r="H72" s="6" t="str">
        <f t="shared" si="40"/>
        <v/>
      </c>
      <c r="I72" s="6" t="str">
        <f t="shared" si="41"/>
        <v/>
      </c>
      <c r="J72" s="6" t="str">
        <f t="shared" si="36"/>
        <v/>
      </c>
      <c r="K72" s="6" t="str">
        <f t="shared" si="36"/>
        <v/>
      </c>
      <c r="L72" s="6" t="str">
        <f t="shared" si="36"/>
        <v/>
      </c>
      <c r="M72" s="6" t="str">
        <f t="shared" si="36"/>
        <v/>
      </c>
      <c r="N72" s="6" t="str">
        <f t="shared" si="42"/>
        <v/>
      </c>
      <c r="Q72" s="9">
        <f>学校申込書!$V$7</f>
        <v>0</v>
      </c>
      <c r="R72" s="9">
        <f>学校申込書!$V$9</f>
        <v>0</v>
      </c>
      <c r="S72" s="9">
        <v>1</v>
      </c>
      <c r="T72" s="9" t="s">
        <v>59</v>
      </c>
      <c r="U72" s="9" t="str">
        <f>学校申込書!G43&amp;学校申込書!H43</f>
        <v/>
      </c>
      <c r="V72" s="9">
        <f>学校申込書!K43</f>
        <v>0</v>
      </c>
      <c r="W72" s="9"/>
      <c r="Y72" s="9" t="str">
        <f>IF(AE72&lt;&gt;"",MAX(Y$3:Y71)+1,"")</f>
        <v/>
      </c>
      <c r="Z72" s="9" t="str">
        <f>IF(AE72&lt;&gt;"",MAX(Z$69:Z71)+1,"")</f>
        <v/>
      </c>
      <c r="AA72" s="9" t="str">
        <f t="shared" si="23"/>
        <v/>
      </c>
      <c r="AB72" s="9" t="str">
        <f t="shared" si="24"/>
        <v/>
      </c>
      <c r="AC72" s="9">
        <f t="shared" si="25"/>
        <v>1</v>
      </c>
      <c r="AD72" s="9" t="str">
        <f t="shared" si="26"/>
        <v>Ｗ選手3</v>
      </c>
      <c r="AE72" s="9" t="str">
        <f t="shared" si="27"/>
        <v/>
      </c>
      <c r="AF72" s="9" t="str">
        <f t="shared" si="28"/>
        <v/>
      </c>
      <c r="AG72" s="9" t="str">
        <f t="shared" si="29"/>
        <v/>
      </c>
    </row>
    <row r="73" spans="1:33" ht="12" customHeight="1" x14ac:dyDescent="0.4">
      <c r="A73" s="6">
        <v>71</v>
      </c>
      <c r="B73" s="6" t="str">
        <f t="shared" si="34"/>
        <v/>
      </c>
      <c r="C73" s="6" t="str">
        <f t="shared" si="37"/>
        <v/>
      </c>
      <c r="D73" s="6" t="str">
        <f t="shared" si="35"/>
        <v/>
      </c>
      <c r="E73" s="6" t="str">
        <f t="shared" si="35"/>
        <v/>
      </c>
      <c r="F73" s="6" t="str">
        <f t="shared" si="39"/>
        <v/>
      </c>
      <c r="G73" s="6" t="str">
        <f t="shared" si="38"/>
        <v/>
      </c>
      <c r="H73" s="6" t="str">
        <f t="shared" si="40"/>
        <v/>
      </c>
      <c r="I73" s="6" t="str">
        <f t="shared" si="41"/>
        <v/>
      </c>
      <c r="J73" s="6" t="str">
        <f t="shared" si="36"/>
        <v/>
      </c>
      <c r="K73" s="6" t="str">
        <f t="shared" si="36"/>
        <v/>
      </c>
      <c r="L73" s="6" t="str">
        <f t="shared" si="36"/>
        <v/>
      </c>
      <c r="M73" s="6" t="str">
        <f t="shared" si="36"/>
        <v/>
      </c>
      <c r="N73" s="6" t="str">
        <f t="shared" si="42"/>
        <v/>
      </c>
      <c r="Q73" s="9">
        <f>学校申込書!$V$7</f>
        <v>0</v>
      </c>
      <c r="R73" s="9">
        <f>学校申込書!$V$9</f>
        <v>0</v>
      </c>
      <c r="S73" s="9">
        <v>1</v>
      </c>
      <c r="T73" s="9" t="s">
        <v>60</v>
      </c>
      <c r="U73" s="9" t="str">
        <f>学校申込書!G44&amp;学校申込書!H44</f>
        <v/>
      </c>
      <c r="V73" s="9">
        <f>学校申込書!K44</f>
        <v>0</v>
      </c>
      <c r="W73" s="9"/>
      <c r="Y73" s="9" t="str">
        <f>IF(AE73&lt;&gt;"",MAX(Y$3:Y72)+1,"")</f>
        <v/>
      </c>
      <c r="Z73" s="9" t="str">
        <f>IF(AE73&lt;&gt;"",MAX(Z$69:Z72)+1,"")</f>
        <v/>
      </c>
      <c r="AA73" s="9" t="str">
        <f t="shared" si="23"/>
        <v/>
      </c>
      <c r="AB73" s="9" t="str">
        <f t="shared" si="24"/>
        <v/>
      </c>
      <c r="AC73" s="9">
        <f t="shared" si="25"/>
        <v>1</v>
      </c>
      <c r="AD73" s="9" t="str">
        <f t="shared" si="26"/>
        <v>Ｗ選手4</v>
      </c>
      <c r="AE73" s="9" t="str">
        <f t="shared" si="27"/>
        <v/>
      </c>
      <c r="AF73" s="9" t="str">
        <f t="shared" si="28"/>
        <v/>
      </c>
      <c r="AG73" s="9" t="str">
        <f t="shared" si="29"/>
        <v/>
      </c>
    </row>
    <row r="74" spans="1:33" ht="12" customHeight="1" x14ac:dyDescent="0.4">
      <c r="A74" s="6">
        <v>72</v>
      </c>
      <c r="B74" s="6" t="str">
        <f t="shared" si="34"/>
        <v/>
      </c>
      <c r="C74" s="6" t="str">
        <f t="shared" si="37"/>
        <v/>
      </c>
      <c r="D74" s="6" t="str">
        <f t="shared" si="35"/>
        <v/>
      </c>
      <c r="E74" s="6" t="str">
        <f t="shared" si="35"/>
        <v/>
      </c>
      <c r="F74" s="6" t="str">
        <f t="shared" si="39"/>
        <v/>
      </c>
      <c r="G74" s="6" t="str">
        <f t="shared" si="38"/>
        <v/>
      </c>
      <c r="H74" s="6" t="str">
        <f t="shared" si="40"/>
        <v/>
      </c>
      <c r="I74" s="6" t="str">
        <f t="shared" si="41"/>
        <v/>
      </c>
      <c r="J74" s="6" t="str">
        <f t="shared" si="36"/>
        <v/>
      </c>
      <c r="K74" s="6" t="str">
        <f t="shared" si="36"/>
        <v/>
      </c>
      <c r="L74" s="6" t="str">
        <f t="shared" si="36"/>
        <v/>
      </c>
      <c r="M74" s="6" t="str">
        <f t="shared" si="36"/>
        <v/>
      </c>
      <c r="N74" s="6" t="str">
        <f t="shared" si="42"/>
        <v/>
      </c>
      <c r="Q74" s="9">
        <f>学校申込書!$V$7</f>
        <v>0</v>
      </c>
      <c r="R74" s="9">
        <f>学校申込書!$V$9</f>
        <v>0</v>
      </c>
      <c r="S74" s="9">
        <v>1</v>
      </c>
      <c r="T74" s="9" t="s">
        <v>61</v>
      </c>
      <c r="U74" s="9" t="str">
        <f>学校申込書!G45&amp;学校申込書!H45</f>
        <v/>
      </c>
      <c r="V74" s="9">
        <f>学校申込書!K45</f>
        <v>0</v>
      </c>
      <c r="W74" s="9"/>
      <c r="Y74" s="9" t="str">
        <f>IF(AE74&lt;&gt;"",MAX(Y$3:Y73)+1,"")</f>
        <v/>
      </c>
      <c r="Z74" s="9" t="str">
        <f>IF(AE74&lt;&gt;"",MAX(Z$69:Z73)+1,"")</f>
        <v/>
      </c>
      <c r="AA74" s="9" t="str">
        <f t="shared" si="23"/>
        <v/>
      </c>
      <c r="AB74" s="9" t="str">
        <f t="shared" si="24"/>
        <v/>
      </c>
      <c r="AC74" s="9">
        <f t="shared" si="25"/>
        <v>1</v>
      </c>
      <c r="AD74" s="9" t="str">
        <f t="shared" si="26"/>
        <v>Ｗ選手5</v>
      </c>
      <c r="AE74" s="9" t="str">
        <f t="shared" si="27"/>
        <v/>
      </c>
      <c r="AF74" s="9" t="str">
        <f t="shared" si="28"/>
        <v/>
      </c>
      <c r="AG74" s="9" t="str">
        <f t="shared" si="29"/>
        <v/>
      </c>
    </row>
    <row r="75" spans="1:33" ht="12" customHeight="1" x14ac:dyDescent="0.4">
      <c r="A75" s="6">
        <v>73</v>
      </c>
      <c r="B75" s="6" t="str">
        <f t="shared" si="34"/>
        <v/>
      </c>
      <c r="C75" s="6" t="str">
        <f t="shared" si="37"/>
        <v/>
      </c>
      <c r="D75" s="6" t="str">
        <f t="shared" si="35"/>
        <v/>
      </c>
      <c r="E75" s="6" t="str">
        <f t="shared" si="35"/>
        <v/>
      </c>
      <c r="F75" s="6" t="str">
        <f t="shared" si="39"/>
        <v/>
      </c>
      <c r="G75" s="6" t="str">
        <f t="shared" si="38"/>
        <v/>
      </c>
      <c r="H75" s="6" t="str">
        <f t="shared" si="40"/>
        <v/>
      </c>
      <c r="I75" s="6" t="str">
        <f t="shared" si="41"/>
        <v/>
      </c>
      <c r="J75" s="6" t="str">
        <f t="shared" si="36"/>
        <v/>
      </c>
      <c r="K75" s="6" t="str">
        <f t="shared" si="36"/>
        <v/>
      </c>
      <c r="L75" s="6" t="str">
        <f t="shared" si="36"/>
        <v/>
      </c>
      <c r="M75" s="6" t="str">
        <f t="shared" si="36"/>
        <v/>
      </c>
      <c r="N75" s="6" t="str">
        <f t="shared" si="42"/>
        <v/>
      </c>
      <c r="Q75" s="9">
        <f>学校申込書!$V$7</f>
        <v>0</v>
      </c>
      <c r="R75" s="9">
        <f>学校申込書!$V$9</f>
        <v>0</v>
      </c>
      <c r="S75" s="9">
        <v>1</v>
      </c>
      <c r="T75" s="9" t="s">
        <v>62</v>
      </c>
      <c r="U75" s="9" t="str">
        <f>学校申込書!G46&amp;学校申込書!H46</f>
        <v/>
      </c>
      <c r="V75" s="9">
        <f>学校申込書!K46</f>
        <v>0</v>
      </c>
      <c r="W75" s="9"/>
      <c r="Y75" s="9" t="str">
        <f>IF(AE75&lt;&gt;"",MAX(Y$3:Y74)+1,"")</f>
        <v/>
      </c>
      <c r="Z75" s="9" t="str">
        <f>IF(AE75&lt;&gt;"",MAX(Z$69:Z74)+1,"")</f>
        <v/>
      </c>
      <c r="AA75" s="9" t="str">
        <f t="shared" si="23"/>
        <v/>
      </c>
      <c r="AB75" s="9" t="str">
        <f t="shared" si="24"/>
        <v/>
      </c>
      <c r="AC75" s="9">
        <f t="shared" si="25"/>
        <v>1</v>
      </c>
      <c r="AD75" s="9" t="str">
        <f t="shared" si="26"/>
        <v>Ｗ選手6</v>
      </c>
      <c r="AE75" s="9" t="str">
        <f t="shared" si="27"/>
        <v/>
      </c>
      <c r="AF75" s="9" t="str">
        <f t="shared" si="28"/>
        <v/>
      </c>
      <c r="AG75" s="9" t="str">
        <f t="shared" si="29"/>
        <v/>
      </c>
    </row>
    <row r="76" spans="1:33" ht="12" customHeight="1" x14ac:dyDescent="0.4">
      <c r="A76" s="6">
        <v>74</v>
      </c>
      <c r="B76" s="6" t="str">
        <f t="shared" si="34"/>
        <v/>
      </c>
      <c r="C76" s="6" t="str">
        <f t="shared" si="37"/>
        <v/>
      </c>
      <c r="D76" s="6" t="str">
        <f t="shared" si="35"/>
        <v/>
      </c>
      <c r="E76" s="6" t="str">
        <f t="shared" si="35"/>
        <v/>
      </c>
      <c r="F76" s="6" t="str">
        <f t="shared" si="39"/>
        <v/>
      </c>
      <c r="G76" s="6" t="str">
        <f t="shared" si="38"/>
        <v/>
      </c>
      <c r="H76" s="6" t="str">
        <f t="shared" si="40"/>
        <v/>
      </c>
      <c r="I76" s="6" t="str">
        <f t="shared" si="41"/>
        <v/>
      </c>
      <c r="J76" s="6" t="str">
        <f t="shared" si="36"/>
        <v/>
      </c>
      <c r="K76" s="6" t="str">
        <f t="shared" si="36"/>
        <v/>
      </c>
      <c r="L76" s="6" t="str">
        <f t="shared" si="36"/>
        <v/>
      </c>
      <c r="M76" s="6" t="str">
        <f t="shared" si="36"/>
        <v/>
      </c>
      <c r="N76" s="6" t="str">
        <f t="shared" si="42"/>
        <v/>
      </c>
      <c r="Q76" s="9">
        <f>学校申込書!$V$7</f>
        <v>0</v>
      </c>
      <c r="R76" s="9">
        <f>学校申込書!$V$9</f>
        <v>0</v>
      </c>
      <c r="S76" s="9">
        <v>1</v>
      </c>
      <c r="T76" s="9" t="s">
        <v>63</v>
      </c>
      <c r="U76" s="9" t="str">
        <f>学校申込書!G47&amp;学校申込書!H47</f>
        <v/>
      </c>
      <c r="V76" s="9">
        <f>学校申込書!K47</f>
        <v>0</v>
      </c>
      <c r="W76" s="9"/>
      <c r="Y76" s="9" t="str">
        <f>IF(AE76&lt;&gt;"",MAX(Y$3:Y75)+1,"")</f>
        <v/>
      </c>
      <c r="Z76" s="9" t="str">
        <f>IF(AE76&lt;&gt;"",MAX(Z$69:Z75)+1,"")</f>
        <v/>
      </c>
      <c r="AA76" s="9" t="str">
        <f t="shared" si="23"/>
        <v/>
      </c>
      <c r="AB76" s="9" t="str">
        <f t="shared" si="24"/>
        <v/>
      </c>
      <c r="AC76" s="9">
        <f t="shared" si="25"/>
        <v>1</v>
      </c>
      <c r="AD76" s="9" t="str">
        <f t="shared" si="26"/>
        <v>Ｗ選手7</v>
      </c>
      <c r="AE76" s="9" t="str">
        <f t="shared" si="27"/>
        <v/>
      </c>
      <c r="AF76" s="9" t="str">
        <f t="shared" si="28"/>
        <v/>
      </c>
      <c r="AG76" s="9" t="str">
        <f t="shared" si="29"/>
        <v/>
      </c>
    </row>
    <row r="77" spans="1:33" ht="12" customHeight="1" x14ac:dyDescent="0.4">
      <c r="A77" s="6">
        <v>75</v>
      </c>
      <c r="B77" s="6" t="str">
        <f t="shared" ref="B77:B96" si="43">IFERROR(VLOOKUP(A77,$Y$3:$AG$110,B$2,),"")</f>
        <v/>
      </c>
      <c r="C77" s="6" t="str">
        <f t="shared" si="37"/>
        <v/>
      </c>
      <c r="D77" s="6" t="str">
        <f t="shared" si="35"/>
        <v/>
      </c>
      <c r="E77" s="6" t="str">
        <f t="shared" si="35"/>
        <v/>
      </c>
      <c r="F77" s="6" t="str">
        <f t="shared" si="39"/>
        <v/>
      </c>
      <c r="G77" s="6" t="str">
        <f t="shared" si="38"/>
        <v/>
      </c>
      <c r="H77" s="6" t="str">
        <f t="shared" si="40"/>
        <v/>
      </c>
      <c r="I77" s="6" t="str">
        <f t="shared" si="41"/>
        <v/>
      </c>
      <c r="J77" s="6" t="str">
        <f t="shared" si="36"/>
        <v/>
      </c>
      <c r="K77" s="6" t="str">
        <f t="shared" si="36"/>
        <v/>
      </c>
      <c r="L77" s="6" t="str">
        <f t="shared" si="36"/>
        <v/>
      </c>
      <c r="M77" s="6" t="str">
        <f t="shared" si="36"/>
        <v/>
      </c>
      <c r="N77" s="6" t="str">
        <f t="shared" si="42"/>
        <v/>
      </c>
      <c r="Q77" s="9">
        <f>学校申込書!$V$7</f>
        <v>0</v>
      </c>
      <c r="R77" s="9">
        <f>学校申込書!$V$9</f>
        <v>0</v>
      </c>
      <c r="S77" s="9">
        <v>1</v>
      </c>
      <c r="T77" s="9" t="s">
        <v>64</v>
      </c>
      <c r="U77" s="9" t="str">
        <f>学校申込書!G48&amp;学校申込書!H48</f>
        <v/>
      </c>
      <c r="V77" s="9">
        <f>学校申込書!K48</f>
        <v>0</v>
      </c>
      <c r="W77" s="9"/>
      <c r="Y77" s="9" t="str">
        <f>IF(AE77&lt;&gt;"",MAX(Y$3:Y76)+1,"")</f>
        <v/>
      </c>
      <c r="Z77" s="9" t="str">
        <f>IF(AE77&lt;&gt;"",MAX(Z$69:Z76)+1,"")</f>
        <v/>
      </c>
      <c r="AA77" s="9" t="str">
        <f t="shared" si="23"/>
        <v/>
      </c>
      <c r="AB77" s="9" t="str">
        <f t="shared" si="24"/>
        <v/>
      </c>
      <c r="AC77" s="9">
        <f t="shared" si="25"/>
        <v>1</v>
      </c>
      <c r="AD77" s="9" t="str">
        <f t="shared" si="26"/>
        <v>Ｗ選手8</v>
      </c>
      <c r="AE77" s="9" t="str">
        <f t="shared" si="27"/>
        <v/>
      </c>
      <c r="AF77" s="9" t="str">
        <f t="shared" si="28"/>
        <v/>
      </c>
      <c r="AG77" s="9" t="str">
        <f t="shared" si="29"/>
        <v/>
      </c>
    </row>
    <row r="78" spans="1:33" ht="12" customHeight="1" x14ac:dyDescent="0.4">
      <c r="A78" s="6">
        <v>76</v>
      </c>
      <c r="B78" s="6" t="str">
        <f t="shared" si="43"/>
        <v/>
      </c>
      <c r="C78" s="6" t="str">
        <f t="shared" si="37"/>
        <v/>
      </c>
      <c r="D78" s="6" t="str">
        <f t="shared" si="35"/>
        <v/>
      </c>
      <c r="E78" s="6" t="str">
        <f t="shared" si="35"/>
        <v/>
      </c>
      <c r="F78" s="6" t="str">
        <f t="shared" si="39"/>
        <v/>
      </c>
      <c r="G78" s="6" t="str">
        <f t="shared" si="38"/>
        <v/>
      </c>
      <c r="H78" s="6" t="str">
        <f t="shared" si="40"/>
        <v/>
      </c>
      <c r="I78" s="6" t="str">
        <f t="shared" si="41"/>
        <v/>
      </c>
      <c r="J78" s="6" t="str">
        <f t="shared" si="36"/>
        <v/>
      </c>
      <c r="K78" s="6" t="str">
        <f t="shared" si="36"/>
        <v/>
      </c>
      <c r="L78" s="6" t="str">
        <f t="shared" si="36"/>
        <v/>
      </c>
      <c r="M78" s="6" t="str">
        <f t="shared" si="36"/>
        <v/>
      </c>
      <c r="N78" s="6" t="str">
        <f t="shared" si="42"/>
        <v/>
      </c>
      <c r="Q78" s="9">
        <f>学校申込書!$V$7</f>
        <v>0</v>
      </c>
      <c r="R78" s="9">
        <f>学校申込書!$V$9</f>
        <v>0</v>
      </c>
      <c r="S78" s="9">
        <v>1</v>
      </c>
      <c r="T78" s="9" t="s">
        <v>65</v>
      </c>
      <c r="U78" s="9" t="str">
        <f>学校申込書!G49&amp;学校申込書!H49</f>
        <v/>
      </c>
      <c r="V78" s="9">
        <f>学校申込書!K49</f>
        <v>0</v>
      </c>
      <c r="W78" s="9"/>
      <c r="Y78" s="9" t="str">
        <f>IF(AE78&lt;&gt;"",MAX(Y$3:Y77)+1,"")</f>
        <v/>
      </c>
      <c r="Z78" s="9" t="str">
        <f>IF(AE78&lt;&gt;"",MAX(Z$69:Z77)+1,"")</f>
        <v/>
      </c>
      <c r="AA78" s="9" t="str">
        <f t="shared" si="23"/>
        <v/>
      </c>
      <c r="AB78" s="9" t="str">
        <f t="shared" si="24"/>
        <v/>
      </c>
      <c r="AC78" s="9">
        <f t="shared" si="25"/>
        <v>1</v>
      </c>
      <c r="AD78" s="9" t="str">
        <f t="shared" si="26"/>
        <v>Ｗ選手9</v>
      </c>
      <c r="AE78" s="9" t="str">
        <f t="shared" si="27"/>
        <v/>
      </c>
      <c r="AF78" s="9" t="str">
        <f t="shared" si="28"/>
        <v/>
      </c>
      <c r="AG78" s="9" t="str">
        <f t="shared" si="29"/>
        <v/>
      </c>
    </row>
    <row r="79" spans="1:33" ht="12" customHeight="1" x14ac:dyDescent="0.4">
      <c r="A79" s="6">
        <v>77</v>
      </c>
      <c r="B79" s="6" t="str">
        <f t="shared" si="43"/>
        <v/>
      </c>
      <c r="C79" s="6" t="str">
        <f t="shared" si="37"/>
        <v/>
      </c>
      <c r="D79" s="6" t="str">
        <f t="shared" si="35"/>
        <v/>
      </c>
      <c r="E79" s="6" t="str">
        <f t="shared" si="35"/>
        <v/>
      </c>
      <c r="F79" s="6" t="str">
        <f t="shared" si="39"/>
        <v/>
      </c>
      <c r="G79" s="6" t="str">
        <f t="shared" si="38"/>
        <v/>
      </c>
      <c r="H79" s="6" t="str">
        <f t="shared" si="40"/>
        <v/>
      </c>
      <c r="I79" s="6" t="str">
        <f t="shared" si="41"/>
        <v/>
      </c>
      <c r="J79" s="6" t="str">
        <f t="shared" si="36"/>
        <v/>
      </c>
      <c r="K79" s="6" t="str">
        <f t="shared" si="36"/>
        <v/>
      </c>
      <c r="L79" s="6" t="str">
        <f t="shared" si="36"/>
        <v/>
      </c>
      <c r="M79" s="6" t="str">
        <f t="shared" si="36"/>
        <v/>
      </c>
      <c r="N79" s="6" t="str">
        <f t="shared" si="42"/>
        <v/>
      </c>
      <c r="Q79" s="9">
        <f>学校申込書!$V$7</f>
        <v>0</v>
      </c>
      <c r="R79" s="9">
        <f>学校申込書!$V$9</f>
        <v>0</v>
      </c>
      <c r="S79" s="9">
        <v>1</v>
      </c>
      <c r="T79" s="9" t="s">
        <v>66</v>
      </c>
      <c r="U79" s="9" t="str">
        <f>学校申込書!G50&amp;学校申込書!H50</f>
        <v/>
      </c>
      <c r="V79" s="9">
        <f>学校申込書!K50</f>
        <v>0</v>
      </c>
      <c r="W79" s="9"/>
      <c r="Y79" s="9" t="str">
        <f>IF(AE79&lt;&gt;"",MAX(Y$3:Y78)+1,"")</f>
        <v/>
      </c>
      <c r="Z79" s="9" t="str">
        <f>IF(AE79&lt;&gt;"",MAX(Z$69:Z78)+1,"")</f>
        <v/>
      </c>
      <c r="AA79" s="9" t="str">
        <f t="shared" si="23"/>
        <v/>
      </c>
      <c r="AB79" s="9" t="str">
        <f t="shared" si="24"/>
        <v/>
      </c>
      <c r="AC79" s="9">
        <f t="shared" si="25"/>
        <v>1</v>
      </c>
      <c r="AD79" s="9" t="str">
        <f t="shared" si="26"/>
        <v>Ｗ選手10</v>
      </c>
      <c r="AE79" s="9" t="str">
        <f t="shared" si="27"/>
        <v/>
      </c>
      <c r="AF79" s="9" t="str">
        <f t="shared" si="28"/>
        <v/>
      </c>
      <c r="AG79" s="9" t="str">
        <f t="shared" si="29"/>
        <v/>
      </c>
    </row>
    <row r="80" spans="1:33" ht="12" customHeight="1" x14ac:dyDescent="0.4">
      <c r="A80" s="6">
        <v>78</v>
      </c>
      <c r="B80" s="6" t="str">
        <f t="shared" si="43"/>
        <v/>
      </c>
      <c r="C80" s="6" t="str">
        <f t="shared" si="37"/>
        <v/>
      </c>
      <c r="D80" s="6" t="str">
        <f t="shared" si="35"/>
        <v/>
      </c>
      <c r="E80" s="6" t="str">
        <f t="shared" si="35"/>
        <v/>
      </c>
      <c r="F80" s="6" t="str">
        <f t="shared" si="39"/>
        <v/>
      </c>
      <c r="G80" s="6" t="str">
        <f t="shared" si="38"/>
        <v/>
      </c>
      <c r="H80" s="6" t="str">
        <f t="shared" si="40"/>
        <v/>
      </c>
      <c r="I80" s="6" t="str">
        <f t="shared" si="41"/>
        <v/>
      </c>
      <c r="J80" s="6" t="str">
        <f t="shared" si="36"/>
        <v/>
      </c>
      <c r="K80" s="6" t="str">
        <f t="shared" si="36"/>
        <v/>
      </c>
      <c r="L80" s="6" t="str">
        <f t="shared" si="36"/>
        <v/>
      </c>
      <c r="M80" s="6" t="str">
        <f t="shared" si="36"/>
        <v/>
      </c>
      <c r="N80" s="6" t="str">
        <f t="shared" si="42"/>
        <v/>
      </c>
      <c r="Q80" s="9">
        <f>学校申込書!$V$7</f>
        <v>0</v>
      </c>
      <c r="R80" s="9">
        <f>学校申込書!$V$9</f>
        <v>0</v>
      </c>
      <c r="S80" s="9">
        <v>1</v>
      </c>
      <c r="T80" s="9" t="s">
        <v>67</v>
      </c>
      <c r="U80" s="9" t="str">
        <f>学校申込書!G51&amp;学校申込書!H51</f>
        <v/>
      </c>
      <c r="V80" s="9">
        <f>学校申込書!K51</f>
        <v>0</v>
      </c>
      <c r="W80" s="9"/>
      <c r="Y80" s="9" t="str">
        <f>IF(AE80&lt;&gt;"",MAX(Y$3:Y79)+1,"")</f>
        <v/>
      </c>
      <c r="Z80" s="9" t="str">
        <f>IF(AE80&lt;&gt;"",MAX(Z$69:Z79)+1,"")</f>
        <v/>
      </c>
      <c r="AA80" s="9" t="str">
        <f t="shared" si="23"/>
        <v/>
      </c>
      <c r="AB80" s="9" t="str">
        <f t="shared" si="24"/>
        <v/>
      </c>
      <c r="AC80" s="9">
        <f t="shared" si="25"/>
        <v>1</v>
      </c>
      <c r="AD80" s="9" t="str">
        <f t="shared" si="26"/>
        <v>Ｗ選手11</v>
      </c>
      <c r="AE80" s="9" t="str">
        <f t="shared" si="27"/>
        <v/>
      </c>
      <c r="AF80" s="9" t="str">
        <f t="shared" si="28"/>
        <v/>
      </c>
      <c r="AG80" s="9" t="str">
        <f t="shared" si="29"/>
        <v/>
      </c>
    </row>
    <row r="81" spans="1:33" ht="12" customHeight="1" x14ac:dyDescent="0.4">
      <c r="A81" s="6">
        <v>79</v>
      </c>
      <c r="B81" s="6" t="str">
        <f t="shared" si="43"/>
        <v/>
      </c>
      <c r="C81" s="6" t="str">
        <f t="shared" si="37"/>
        <v/>
      </c>
      <c r="D81" s="6" t="str">
        <f t="shared" si="35"/>
        <v/>
      </c>
      <c r="E81" s="6" t="str">
        <f t="shared" si="35"/>
        <v/>
      </c>
      <c r="F81" s="6" t="str">
        <f t="shared" si="39"/>
        <v/>
      </c>
      <c r="G81" s="6" t="str">
        <f t="shared" si="38"/>
        <v/>
      </c>
      <c r="H81" s="6" t="str">
        <f t="shared" si="40"/>
        <v/>
      </c>
      <c r="I81" s="6" t="str">
        <f t="shared" si="41"/>
        <v/>
      </c>
      <c r="J81" s="6" t="str">
        <f t="shared" si="36"/>
        <v/>
      </c>
      <c r="K81" s="6" t="str">
        <f t="shared" si="36"/>
        <v/>
      </c>
      <c r="L81" s="6" t="str">
        <f t="shared" si="36"/>
        <v/>
      </c>
      <c r="M81" s="6" t="str">
        <f t="shared" si="36"/>
        <v/>
      </c>
      <c r="N81" s="6" t="str">
        <f t="shared" si="42"/>
        <v/>
      </c>
      <c r="Q81" s="9">
        <f>学校申込書!$V$7</f>
        <v>0</v>
      </c>
      <c r="R81" s="9">
        <f>学校申込書!$V$9</f>
        <v>0</v>
      </c>
      <c r="S81" s="9">
        <v>1</v>
      </c>
      <c r="T81" s="9" t="s">
        <v>68</v>
      </c>
      <c r="U81" s="9" t="str">
        <f>学校申込書!G52&amp;学校申込書!H52</f>
        <v/>
      </c>
      <c r="V81" s="9">
        <f>学校申込書!K52</f>
        <v>0</v>
      </c>
      <c r="W81" s="9"/>
      <c r="Y81" s="9" t="str">
        <f>IF(AE81&lt;&gt;"",MAX(Y$3:Y80)+1,"")</f>
        <v/>
      </c>
      <c r="Z81" s="9" t="str">
        <f>IF(AE81&lt;&gt;"",MAX(Z$69:Z80)+1,"")</f>
        <v/>
      </c>
      <c r="AA81" s="9" t="str">
        <f t="shared" si="23"/>
        <v/>
      </c>
      <c r="AB81" s="9" t="str">
        <f t="shared" si="24"/>
        <v/>
      </c>
      <c r="AC81" s="9">
        <f t="shared" si="25"/>
        <v>1</v>
      </c>
      <c r="AD81" s="9" t="str">
        <f t="shared" si="26"/>
        <v>Ｗ選手12</v>
      </c>
      <c r="AE81" s="9" t="str">
        <f t="shared" si="27"/>
        <v/>
      </c>
      <c r="AF81" s="9" t="str">
        <f t="shared" si="28"/>
        <v/>
      </c>
      <c r="AG81" s="9" t="str">
        <f t="shared" si="29"/>
        <v/>
      </c>
    </row>
    <row r="82" spans="1:33" ht="12" customHeight="1" x14ac:dyDescent="0.4">
      <c r="A82" s="6">
        <v>80</v>
      </c>
      <c r="B82" s="6" t="str">
        <f t="shared" si="43"/>
        <v/>
      </c>
      <c r="C82" s="6" t="str">
        <f t="shared" si="37"/>
        <v/>
      </c>
      <c r="D82" s="6" t="str">
        <f t="shared" si="35"/>
        <v/>
      </c>
      <c r="E82" s="6" t="str">
        <f t="shared" si="35"/>
        <v/>
      </c>
      <c r="F82" s="6" t="str">
        <f t="shared" si="39"/>
        <v/>
      </c>
      <c r="G82" s="6" t="str">
        <f t="shared" si="38"/>
        <v/>
      </c>
      <c r="H82" s="6" t="str">
        <f t="shared" si="40"/>
        <v/>
      </c>
      <c r="I82" s="6" t="str">
        <f t="shared" si="41"/>
        <v/>
      </c>
      <c r="J82" s="6" t="str">
        <f t="shared" si="36"/>
        <v/>
      </c>
      <c r="K82" s="6" t="str">
        <f t="shared" si="36"/>
        <v/>
      </c>
      <c r="L82" s="6" t="str">
        <f t="shared" si="36"/>
        <v/>
      </c>
      <c r="M82" s="6" t="str">
        <f t="shared" si="36"/>
        <v/>
      </c>
      <c r="N82" s="6" t="str">
        <f t="shared" si="42"/>
        <v/>
      </c>
      <c r="Q82" s="9">
        <f>学校申込書!$V$7</f>
        <v>0</v>
      </c>
      <c r="R82" s="9">
        <f>学校申込書!$V$9</f>
        <v>0</v>
      </c>
      <c r="S82" s="9">
        <v>1</v>
      </c>
      <c r="T82" s="9" t="s">
        <v>69</v>
      </c>
      <c r="U82" s="9" t="str">
        <f>学校申込書!G53&amp;学校申込書!H53</f>
        <v/>
      </c>
      <c r="V82" s="9">
        <f>学校申込書!K53</f>
        <v>0</v>
      </c>
      <c r="W82" s="9"/>
      <c r="Y82" s="9" t="str">
        <f>IF(AE82&lt;&gt;"",MAX(Y$3:Y81)+1,"")</f>
        <v/>
      </c>
      <c r="Z82" s="9" t="str">
        <f>IF(AE82&lt;&gt;"",MAX(Z$69:Z81)+1,"")</f>
        <v/>
      </c>
      <c r="AA82" s="9" t="str">
        <f t="shared" si="23"/>
        <v/>
      </c>
      <c r="AB82" s="9" t="str">
        <f t="shared" si="24"/>
        <v/>
      </c>
      <c r="AC82" s="9">
        <f t="shared" si="25"/>
        <v>1</v>
      </c>
      <c r="AD82" s="9" t="str">
        <f t="shared" si="26"/>
        <v>Ｗ選手13</v>
      </c>
      <c r="AE82" s="9" t="str">
        <f t="shared" si="27"/>
        <v/>
      </c>
      <c r="AF82" s="9" t="str">
        <f t="shared" si="28"/>
        <v/>
      </c>
      <c r="AG82" s="9" t="str">
        <f t="shared" si="29"/>
        <v/>
      </c>
    </row>
    <row r="83" spans="1:33" ht="12" customHeight="1" x14ac:dyDescent="0.4">
      <c r="A83" s="6">
        <v>81</v>
      </c>
      <c r="B83" s="6" t="str">
        <f t="shared" si="43"/>
        <v/>
      </c>
      <c r="C83" s="6" t="str">
        <f t="shared" si="37"/>
        <v/>
      </c>
      <c r="D83" s="6" t="str">
        <f t="shared" ref="D83:E96" si="44">IFERROR(VLOOKUP($A83,$Y$3:$AG$110,D$2,),"")</f>
        <v/>
      </c>
      <c r="E83" s="6" t="str">
        <f t="shared" si="44"/>
        <v/>
      </c>
      <c r="F83" s="6" t="str">
        <f t="shared" si="39"/>
        <v/>
      </c>
      <c r="G83" s="6" t="str">
        <f t="shared" si="38"/>
        <v/>
      </c>
      <c r="H83" s="6" t="str">
        <f t="shared" si="40"/>
        <v/>
      </c>
      <c r="I83" s="6" t="str">
        <f t="shared" si="41"/>
        <v/>
      </c>
      <c r="J83" s="6" t="str">
        <f t="shared" ref="J83:M96" si="45">IFERROR(VLOOKUP($A83,$Y$3:$AG$110,J$2,),"")</f>
        <v/>
      </c>
      <c r="K83" s="6" t="str">
        <f t="shared" si="45"/>
        <v/>
      </c>
      <c r="L83" s="6" t="str">
        <f t="shared" si="45"/>
        <v/>
      </c>
      <c r="M83" s="6" t="str">
        <f t="shared" si="45"/>
        <v/>
      </c>
      <c r="N83" s="6" t="str">
        <f t="shared" si="42"/>
        <v/>
      </c>
      <c r="Q83" s="9">
        <f>学校申込書!$V$7</f>
        <v>0</v>
      </c>
      <c r="R83" s="9">
        <f>学校申込書!$V$9</f>
        <v>0</v>
      </c>
      <c r="S83" s="9">
        <v>1</v>
      </c>
      <c r="T83" s="9" t="s">
        <v>70</v>
      </c>
      <c r="U83" s="9" t="str">
        <f>学校申込書!G54&amp;学校申込書!H54</f>
        <v/>
      </c>
      <c r="V83" s="9">
        <f>学校申込書!K54</f>
        <v>0</v>
      </c>
      <c r="W83" s="9"/>
      <c r="Y83" s="9" t="str">
        <f>IF(AE83&lt;&gt;"",MAX(Y$3:Y82)+1,"")</f>
        <v/>
      </c>
      <c r="Z83" s="9" t="str">
        <f>IF(AE83&lt;&gt;"",MAX(Z$69:Z82)+1,"")</f>
        <v/>
      </c>
      <c r="AA83" s="9" t="str">
        <f t="shared" si="23"/>
        <v/>
      </c>
      <c r="AB83" s="9" t="str">
        <f t="shared" si="24"/>
        <v/>
      </c>
      <c r="AC83" s="9">
        <f t="shared" si="25"/>
        <v>1</v>
      </c>
      <c r="AD83" s="9" t="str">
        <f t="shared" si="26"/>
        <v>Ｗ選手14</v>
      </c>
      <c r="AE83" s="9" t="str">
        <f t="shared" si="27"/>
        <v/>
      </c>
      <c r="AF83" s="9" t="str">
        <f t="shared" si="28"/>
        <v/>
      </c>
      <c r="AG83" s="9" t="str">
        <f t="shared" si="29"/>
        <v/>
      </c>
    </row>
    <row r="84" spans="1:33" ht="12" customHeight="1" x14ac:dyDescent="0.4">
      <c r="A84" s="6">
        <v>82</v>
      </c>
      <c r="B84" s="6" t="str">
        <f t="shared" si="43"/>
        <v/>
      </c>
      <c r="C84" s="6" t="str">
        <f t="shared" si="37"/>
        <v/>
      </c>
      <c r="D84" s="6" t="str">
        <f t="shared" si="44"/>
        <v/>
      </c>
      <c r="E84" s="6" t="str">
        <f t="shared" si="44"/>
        <v/>
      </c>
      <c r="F84" s="6" t="str">
        <f t="shared" si="39"/>
        <v/>
      </c>
      <c r="G84" s="6" t="str">
        <f t="shared" si="38"/>
        <v/>
      </c>
      <c r="H84" s="6" t="str">
        <f t="shared" si="40"/>
        <v/>
      </c>
      <c r="I84" s="6" t="str">
        <f t="shared" si="41"/>
        <v/>
      </c>
      <c r="J84" s="6" t="str">
        <f t="shared" si="45"/>
        <v/>
      </c>
      <c r="K84" s="6" t="str">
        <f t="shared" si="45"/>
        <v/>
      </c>
      <c r="L84" s="6" t="str">
        <f t="shared" si="45"/>
        <v/>
      </c>
      <c r="M84" s="6" t="str">
        <f t="shared" si="45"/>
        <v/>
      </c>
      <c r="N84" s="6" t="str">
        <f t="shared" si="42"/>
        <v/>
      </c>
      <c r="Q84" s="9">
        <f>学校申込書!$V$7</f>
        <v>0</v>
      </c>
      <c r="R84" s="9">
        <f>学校申込書!$V$9</f>
        <v>0</v>
      </c>
      <c r="S84" s="9">
        <v>1</v>
      </c>
      <c r="T84" s="9" t="s">
        <v>71</v>
      </c>
      <c r="U84" s="9" t="str">
        <f>学校申込書!G55&amp;学校申込書!H55</f>
        <v/>
      </c>
      <c r="V84" s="9">
        <f>学校申込書!K55</f>
        <v>0</v>
      </c>
      <c r="W84" s="9"/>
      <c r="Y84" s="9" t="str">
        <f>IF(AE84&lt;&gt;"",MAX(Y$3:Y83)+1,"")</f>
        <v/>
      </c>
      <c r="Z84" s="9" t="str">
        <f>IF(AE84&lt;&gt;"",MAX(Z$69:Z83)+1,"")</f>
        <v/>
      </c>
      <c r="AA84" s="9" t="str">
        <f t="shared" si="23"/>
        <v/>
      </c>
      <c r="AB84" s="9" t="str">
        <f t="shared" si="24"/>
        <v/>
      </c>
      <c r="AC84" s="9">
        <f t="shared" si="25"/>
        <v>1</v>
      </c>
      <c r="AD84" s="9" t="str">
        <f t="shared" si="26"/>
        <v>Ｗ選手15</v>
      </c>
      <c r="AE84" s="9" t="str">
        <f t="shared" si="27"/>
        <v/>
      </c>
      <c r="AF84" s="9" t="str">
        <f t="shared" si="28"/>
        <v/>
      </c>
      <c r="AG84" s="9" t="str">
        <f t="shared" si="29"/>
        <v/>
      </c>
    </row>
    <row r="85" spans="1:33" ht="12" customHeight="1" x14ac:dyDescent="0.4">
      <c r="A85" s="6">
        <v>83</v>
      </c>
      <c r="B85" s="6" t="str">
        <f t="shared" si="43"/>
        <v/>
      </c>
      <c r="C85" s="6" t="str">
        <f t="shared" si="37"/>
        <v/>
      </c>
      <c r="D85" s="6" t="str">
        <f t="shared" si="44"/>
        <v/>
      </c>
      <c r="E85" s="6" t="str">
        <f t="shared" si="44"/>
        <v/>
      </c>
      <c r="F85" s="6" t="str">
        <f t="shared" si="39"/>
        <v/>
      </c>
      <c r="G85" s="6" t="str">
        <f t="shared" si="38"/>
        <v/>
      </c>
      <c r="H85" s="6" t="str">
        <f t="shared" si="40"/>
        <v/>
      </c>
      <c r="I85" s="6" t="str">
        <f t="shared" si="41"/>
        <v/>
      </c>
      <c r="J85" s="6" t="str">
        <f t="shared" si="45"/>
        <v/>
      </c>
      <c r="K85" s="6" t="str">
        <f t="shared" si="45"/>
        <v/>
      </c>
      <c r="L85" s="6" t="str">
        <f t="shared" si="45"/>
        <v/>
      </c>
      <c r="M85" s="6" t="str">
        <f t="shared" si="45"/>
        <v/>
      </c>
      <c r="N85" s="6" t="str">
        <f t="shared" si="42"/>
        <v/>
      </c>
      <c r="Q85" s="9">
        <f>学校申込書!$V$7</f>
        <v>0</v>
      </c>
      <c r="R85" s="9">
        <f>学校申込書!$V$9</f>
        <v>0</v>
      </c>
      <c r="S85" s="9">
        <v>1</v>
      </c>
      <c r="T85" s="9" t="s">
        <v>72</v>
      </c>
      <c r="U85" s="9" t="str">
        <f>学校申込書!G56&amp;学校申込書!H56</f>
        <v/>
      </c>
      <c r="V85" s="9">
        <f>学校申込書!K56</f>
        <v>0</v>
      </c>
      <c r="W85" s="9"/>
      <c r="Y85" s="9" t="str">
        <f>IF(AE85&lt;&gt;"",MAX(Y$3:Y84)+1,"")</f>
        <v/>
      </c>
      <c r="Z85" s="9" t="str">
        <f>IF(AE85&lt;&gt;"",MAX(Z$69:Z84)+1,"")</f>
        <v/>
      </c>
      <c r="AA85" s="9" t="str">
        <f t="shared" si="23"/>
        <v/>
      </c>
      <c r="AB85" s="9" t="str">
        <f t="shared" si="24"/>
        <v/>
      </c>
      <c r="AC85" s="9">
        <f t="shared" si="25"/>
        <v>1</v>
      </c>
      <c r="AD85" s="9" t="str">
        <f t="shared" si="26"/>
        <v>Ｗ選手16</v>
      </c>
      <c r="AE85" s="9" t="str">
        <f t="shared" si="27"/>
        <v/>
      </c>
      <c r="AF85" s="9" t="str">
        <f t="shared" si="28"/>
        <v/>
      </c>
      <c r="AG85" s="9" t="str">
        <f t="shared" si="29"/>
        <v/>
      </c>
    </row>
    <row r="86" spans="1:33" ht="12" customHeight="1" x14ac:dyDescent="0.4">
      <c r="A86" s="6">
        <v>84</v>
      </c>
      <c r="B86" s="6" t="str">
        <f t="shared" si="43"/>
        <v/>
      </c>
      <c r="C86" s="6" t="str">
        <f t="shared" si="37"/>
        <v/>
      </c>
      <c r="D86" s="6" t="str">
        <f t="shared" si="44"/>
        <v/>
      </c>
      <c r="E86" s="6" t="str">
        <f t="shared" si="44"/>
        <v/>
      </c>
      <c r="F86" s="6" t="str">
        <f t="shared" si="39"/>
        <v/>
      </c>
      <c r="G86" s="6" t="str">
        <f t="shared" si="38"/>
        <v/>
      </c>
      <c r="H86" s="6" t="str">
        <f t="shared" si="40"/>
        <v/>
      </c>
      <c r="I86" s="6" t="str">
        <f t="shared" si="41"/>
        <v/>
      </c>
      <c r="J86" s="6" t="str">
        <f t="shared" si="45"/>
        <v/>
      </c>
      <c r="K86" s="6" t="str">
        <f t="shared" si="45"/>
        <v/>
      </c>
      <c r="L86" s="6" t="str">
        <f t="shared" si="45"/>
        <v/>
      </c>
      <c r="M86" s="6" t="str">
        <f t="shared" si="45"/>
        <v/>
      </c>
      <c r="N86" s="6" t="str">
        <f t="shared" si="42"/>
        <v/>
      </c>
      <c r="Q86" s="9">
        <f>学校申込書!$V$7</f>
        <v>0</v>
      </c>
      <c r="R86" s="9">
        <f>学校申込書!$V$9</f>
        <v>0</v>
      </c>
      <c r="S86" s="9">
        <v>2</v>
      </c>
      <c r="T86" s="9" t="s">
        <v>56</v>
      </c>
      <c r="U86" s="9" t="str">
        <f>学校申込書!N40&amp;学校申込書!O40</f>
        <v/>
      </c>
      <c r="V86" s="9"/>
      <c r="W86" s="9">
        <f>学校申込書!R40</f>
        <v>0</v>
      </c>
      <c r="Y86" s="9" t="str">
        <f>IF(AE86&lt;&gt;"",MAX(Y$3:Y85)+1,"")</f>
        <v/>
      </c>
      <c r="Z86" s="9" t="str">
        <f>IF(AE86&lt;&gt;"",MAX(Z$69:Z85)+1,"")</f>
        <v/>
      </c>
      <c r="AA86" s="9" t="str">
        <f t="shared" si="23"/>
        <v/>
      </c>
      <c r="AB86" s="9" t="str">
        <f t="shared" si="24"/>
        <v/>
      </c>
      <c r="AC86" s="9">
        <f t="shared" si="25"/>
        <v>2</v>
      </c>
      <c r="AD86" s="9" t="str">
        <f t="shared" si="26"/>
        <v>Ｗ監督</v>
      </c>
      <c r="AE86" s="9" t="str">
        <f t="shared" si="27"/>
        <v/>
      </c>
      <c r="AF86" s="9" t="str">
        <f t="shared" si="28"/>
        <v/>
      </c>
      <c r="AG86" s="9" t="str">
        <f t="shared" si="29"/>
        <v/>
      </c>
    </row>
    <row r="87" spans="1:33" ht="12" customHeight="1" x14ac:dyDescent="0.4">
      <c r="A87" s="6">
        <v>85</v>
      </c>
      <c r="B87" s="6" t="str">
        <f t="shared" si="43"/>
        <v/>
      </c>
      <c r="C87" s="6" t="str">
        <f t="shared" si="37"/>
        <v/>
      </c>
      <c r="D87" s="6" t="str">
        <f t="shared" si="44"/>
        <v/>
      </c>
      <c r="E87" s="6" t="str">
        <f t="shared" si="44"/>
        <v/>
      </c>
      <c r="F87" s="6" t="str">
        <f t="shared" si="39"/>
        <v/>
      </c>
      <c r="G87" s="6" t="str">
        <f t="shared" si="38"/>
        <v/>
      </c>
      <c r="H87" s="6" t="str">
        <f t="shared" si="40"/>
        <v/>
      </c>
      <c r="I87" s="6" t="str">
        <f t="shared" si="41"/>
        <v/>
      </c>
      <c r="J87" s="6" t="str">
        <f t="shared" si="45"/>
        <v/>
      </c>
      <c r="K87" s="6" t="str">
        <f t="shared" si="45"/>
        <v/>
      </c>
      <c r="L87" s="6" t="str">
        <f t="shared" si="45"/>
        <v/>
      </c>
      <c r="M87" s="6" t="str">
        <f t="shared" si="45"/>
        <v/>
      </c>
      <c r="N87" s="6" t="str">
        <f t="shared" si="42"/>
        <v/>
      </c>
      <c r="Q87" s="9">
        <f>学校申込書!$V$7</f>
        <v>0</v>
      </c>
      <c r="R87" s="9">
        <f>学校申込書!$V$9</f>
        <v>0</v>
      </c>
      <c r="S87" s="9">
        <v>2</v>
      </c>
      <c r="T87" s="9" t="s">
        <v>57</v>
      </c>
      <c r="U87" s="9" t="str">
        <f>学校申込書!N41&amp;学校申込書!O41</f>
        <v/>
      </c>
      <c r="V87" s="9">
        <f>学校申込書!R41</f>
        <v>0</v>
      </c>
      <c r="W87" s="9"/>
      <c r="Y87" s="9" t="str">
        <f>IF(AE87&lt;&gt;"",MAX(Y$3:Y86)+1,"")</f>
        <v/>
      </c>
      <c r="Z87" s="9" t="str">
        <f>IF(AE87&lt;&gt;"",MAX(Z$69:Z86)+1,"")</f>
        <v/>
      </c>
      <c r="AA87" s="9" t="str">
        <f t="shared" si="23"/>
        <v/>
      </c>
      <c r="AB87" s="9" t="str">
        <f t="shared" si="24"/>
        <v/>
      </c>
      <c r="AC87" s="9">
        <f t="shared" si="25"/>
        <v>2</v>
      </c>
      <c r="AD87" s="9" t="str">
        <f t="shared" si="26"/>
        <v>Ｗ選手1</v>
      </c>
      <c r="AE87" s="9" t="str">
        <f t="shared" si="27"/>
        <v/>
      </c>
      <c r="AF87" s="9" t="str">
        <f t="shared" si="28"/>
        <v/>
      </c>
      <c r="AG87" s="9" t="str">
        <f t="shared" si="29"/>
        <v/>
      </c>
    </row>
    <row r="88" spans="1:33" ht="12" customHeight="1" x14ac:dyDescent="0.4">
      <c r="A88" s="6">
        <v>86</v>
      </c>
      <c r="B88" s="6" t="str">
        <f t="shared" si="43"/>
        <v/>
      </c>
      <c r="C88" s="6" t="str">
        <f t="shared" si="37"/>
        <v/>
      </c>
      <c r="D88" s="6" t="str">
        <f t="shared" si="44"/>
        <v/>
      </c>
      <c r="E88" s="6" t="str">
        <f t="shared" si="44"/>
        <v/>
      </c>
      <c r="F88" s="6" t="str">
        <f t="shared" si="39"/>
        <v/>
      </c>
      <c r="G88" s="6" t="str">
        <f t="shared" si="38"/>
        <v/>
      </c>
      <c r="H88" s="6" t="str">
        <f t="shared" si="40"/>
        <v/>
      </c>
      <c r="I88" s="6" t="str">
        <f t="shared" si="41"/>
        <v/>
      </c>
      <c r="J88" s="6" t="str">
        <f t="shared" si="45"/>
        <v/>
      </c>
      <c r="K88" s="6" t="str">
        <f t="shared" si="45"/>
        <v/>
      </c>
      <c r="L88" s="6" t="str">
        <f t="shared" si="45"/>
        <v/>
      </c>
      <c r="M88" s="6" t="str">
        <f t="shared" si="45"/>
        <v/>
      </c>
      <c r="N88" s="6" t="str">
        <f t="shared" si="42"/>
        <v/>
      </c>
      <c r="Q88" s="9">
        <f>学校申込書!$V$7</f>
        <v>0</v>
      </c>
      <c r="R88" s="9">
        <f>学校申込書!$V$9</f>
        <v>0</v>
      </c>
      <c r="S88" s="9">
        <v>2</v>
      </c>
      <c r="T88" s="9" t="s">
        <v>58</v>
      </c>
      <c r="U88" s="9" t="str">
        <f>学校申込書!N42&amp;学校申込書!O42</f>
        <v/>
      </c>
      <c r="V88" s="9">
        <f>学校申込書!R42</f>
        <v>0</v>
      </c>
      <c r="W88" s="9"/>
      <c r="Y88" s="9" t="str">
        <f>IF(AE88&lt;&gt;"",MAX(Y$3:Y87)+1,"")</f>
        <v/>
      </c>
      <c r="Z88" s="9" t="str">
        <f>IF(AE88&lt;&gt;"",MAX(Z$69:Z87)+1,"")</f>
        <v/>
      </c>
      <c r="AA88" s="9" t="str">
        <f t="shared" si="23"/>
        <v/>
      </c>
      <c r="AB88" s="9" t="str">
        <f t="shared" si="24"/>
        <v/>
      </c>
      <c r="AC88" s="9">
        <f t="shared" si="25"/>
        <v>2</v>
      </c>
      <c r="AD88" s="9" t="str">
        <f t="shared" si="26"/>
        <v>Ｗ選手2</v>
      </c>
      <c r="AE88" s="9" t="str">
        <f t="shared" si="27"/>
        <v/>
      </c>
      <c r="AF88" s="9" t="str">
        <f t="shared" si="28"/>
        <v/>
      </c>
      <c r="AG88" s="9" t="str">
        <f t="shared" si="29"/>
        <v/>
      </c>
    </row>
    <row r="89" spans="1:33" ht="12" customHeight="1" x14ac:dyDescent="0.4">
      <c r="A89" s="6">
        <v>87</v>
      </c>
      <c r="B89" s="6" t="str">
        <f t="shared" si="43"/>
        <v/>
      </c>
      <c r="C89" s="6" t="str">
        <f t="shared" si="37"/>
        <v/>
      </c>
      <c r="D89" s="6" t="str">
        <f t="shared" si="44"/>
        <v/>
      </c>
      <c r="E89" s="6" t="str">
        <f t="shared" si="44"/>
        <v/>
      </c>
      <c r="F89" s="6" t="str">
        <f t="shared" si="39"/>
        <v/>
      </c>
      <c r="G89" s="6" t="str">
        <f t="shared" si="38"/>
        <v/>
      </c>
      <c r="H89" s="6" t="str">
        <f t="shared" si="40"/>
        <v/>
      </c>
      <c r="I89" s="6" t="str">
        <f t="shared" si="41"/>
        <v/>
      </c>
      <c r="J89" s="6" t="str">
        <f t="shared" si="45"/>
        <v/>
      </c>
      <c r="K89" s="6" t="str">
        <f t="shared" si="45"/>
        <v/>
      </c>
      <c r="L89" s="6" t="str">
        <f t="shared" si="45"/>
        <v/>
      </c>
      <c r="M89" s="6" t="str">
        <f t="shared" si="45"/>
        <v/>
      </c>
      <c r="N89" s="6" t="str">
        <f t="shared" si="42"/>
        <v/>
      </c>
      <c r="Q89" s="9">
        <f>学校申込書!$V$7</f>
        <v>0</v>
      </c>
      <c r="R89" s="9">
        <f>学校申込書!$V$9</f>
        <v>0</v>
      </c>
      <c r="S89" s="9">
        <v>2</v>
      </c>
      <c r="T89" s="9" t="s">
        <v>59</v>
      </c>
      <c r="U89" s="9" t="str">
        <f>学校申込書!N43&amp;学校申込書!O43</f>
        <v/>
      </c>
      <c r="V89" s="9">
        <f>学校申込書!R43</f>
        <v>0</v>
      </c>
      <c r="W89" s="9"/>
      <c r="Y89" s="9" t="str">
        <f>IF(AE89&lt;&gt;"",MAX(Y$3:Y88)+1,"")</f>
        <v/>
      </c>
      <c r="Z89" s="9" t="str">
        <f>IF(AE89&lt;&gt;"",MAX(Z$69:Z88)+1,"")</f>
        <v/>
      </c>
      <c r="AA89" s="9" t="str">
        <f t="shared" ref="AA89:AA118" si="46">IF(Q89=0,"",Q89)</f>
        <v/>
      </c>
      <c r="AB89" s="9" t="str">
        <f t="shared" ref="AB89:AB118" si="47">IF(R89=0,"",R89)</f>
        <v/>
      </c>
      <c r="AC89" s="9">
        <f t="shared" ref="AC89:AC118" si="48">IF(S89=0,"",S89)</f>
        <v>2</v>
      </c>
      <c r="AD89" s="9" t="str">
        <f t="shared" ref="AD89:AD118" si="49">IF(T89=0,"",T89)</f>
        <v>Ｗ選手3</v>
      </c>
      <c r="AE89" s="9" t="str">
        <f t="shared" ref="AE89:AE118" si="50">IF(U89=0,"",U89)</f>
        <v/>
      </c>
      <c r="AF89" s="9" t="str">
        <f t="shared" ref="AF89:AF118" si="51">IF(V89=0,"",V89)</f>
        <v/>
      </c>
      <c r="AG89" s="9" t="str">
        <f t="shared" ref="AG89:AG118" si="52">IF(W89=0,"",W89)</f>
        <v/>
      </c>
    </row>
    <row r="90" spans="1:33" ht="12" customHeight="1" x14ac:dyDescent="0.4">
      <c r="A90" s="6">
        <v>88</v>
      </c>
      <c r="B90" s="6" t="str">
        <f t="shared" si="43"/>
        <v/>
      </c>
      <c r="C90" s="6" t="str">
        <f t="shared" si="37"/>
        <v/>
      </c>
      <c r="D90" s="6" t="str">
        <f t="shared" si="44"/>
        <v/>
      </c>
      <c r="E90" s="6" t="str">
        <f t="shared" si="44"/>
        <v/>
      </c>
      <c r="F90" s="6" t="str">
        <f t="shared" si="39"/>
        <v/>
      </c>
      <c r="G90" s="6" t="str">
        <f t="shared" si="38"/>
        <v/>
      </c>
      <c r="H90" s="6" t="str">
        <f t="shared" si="40"/>
        <v/>
      </c>
      <c r="I90" s="6" t="str">
        <f t="shared" si="41"/>
        <v/>
      </c>
      <c r="J90" s="6" t="str">
        <f t="shared" si="45"/>
        <v/>
      </c>
      <c r="K90" s="6" t="str">
        <f t="shared" si="45"/>
        <v/>
      </c>
      <c r="L90" s="6" t="str">
        <f t="shared" si="45"/>
        <v/>
      </c>
      <c r="M90" s="6" t="str">
        <f t="shared" si="45"/>
        <v/>
      </c>
      <c r="N90" s="6" t="str">
        <f t="shared" si="42"/>
        <v/>
      </c>
      <c r="Q90" s="9">
        <f>学校申込書!$V$7</f>
        <v>0</v>
      </c>
      <c r="R90" s="9">
        <f>学校申込書!$V$9</f>
        <v>0</v>
      </c>
      <c r="S90" s="9">
        <v>2</v>
      </c>
      <c r="T90" s="9" t="s">
        <v>60</v>
      </c>
      <c r="U90" s="9" t="str">
        <f>学校申込書!N44&amp;学校申込書!O44</f>
        <v/>
      </c>
      <c r="V90" s="9">
        <f>学校申込書!R44</f>
        <v>0</v>
      </c>
      <c r="W90" s="9"/>
      <c r="Y90" s="9" t="str">
        <f>IF(AE90&lt;&gt;"",MAX(Y$3:Y89)+1,"")</f>
        <v/>
      </c>
      <c r="Z90" s="9" t="str">
        <f>IF(AE90&lt;&gt;"",MAX(Z$69:Z89)+1,"")</f>
        <v/>
      </c>
      <c r="AA90" s="9" t="str">
        <f t="shared" si="46"/>
        <v/>
      </c>
      <c r="AB90" s="9" t="str">
        <f t="shared" si="47"/>
        <v/>
      </c>
      <c r="AC90" s="9">
        <f t="shared" si="48"/>
        <v>2</v>
      </c>
      <c r="AD90" s="9" t="str">
        <f t="shared" si="49"/>
        <v>Ｗ選手4</v>
      </c>
      <c r="AE90" s="9" t="str">
        <f t="shared" si="50"/>
        <v/>
      </c>
      <c r="AF90" s="9" t="str">
        <f t="shared" si="51"/>
        <v/>
      </c>
      <c r="AG90" s="9" t="str">
        <f t="shared" si="52"/>
        <v/>
      </c>
    </row>
    <row r="91" spans="1:33" ht="12" customHeight="1" x14ac:dyDescent="0.4">
      <c r="A91" s="6">
        <v>89</v>
      </c>
      <c r="B91" s="6" t="str">
        <f t="shared" si="43"/>
        <v/>
      </c>
      <c r="C91" s="6" t="str">
        <f t="shared" si="37"/>
        <v/>
      </c>
      <c r="D91" s="6" t="str">
        <f t="shared" si="44"/>
        <v/>
      </c>
      <c r="E91" s="6" t="str">
        <f t="shared" si="44"/>
        <v/>
      </c>
      <c r="F91" s="6" t="str">
        <f t="shared" si="39"/>
        <v/>
      </c>
      <c r="G91" s="6" t="str">
        <f t="shared" si="38"/>
        <v/>
      </c>
      <c r="H91" s="6" t="str">
        <f t="shared" si="40"/>
        <v/>
      </c>
      <c r="I91" s="6" t="str">
        <f t="shared" si="41"/>
        <v/>
      </c>
      <c r="J91" s="6" t="str">
        <f t="shared" si="45"/>
        <v/>
      </c>
      <c r="K91" s="6" t="str">
        <f t="shared" si="45"/>
        <v/>
      </c>
      <c r="L91" s="6" t="str">
        <f t="shared" si="45"/>
        <v/>
      </c>
      <c r="M91" s="6" t="str">
        <f t="shared" si="45"/>
        <v/>
      </c>
      <c r="N91" s="6" t="str">
        <f t="shared" si="42"/>
        <v/>
      </c>
      <c r="Q91" s="9">
        <f>学校申込書!$V$7</f>
        <v>0</v>
      </c>
      <c r="R91" s="9">
        <f>学校申込書!$V$9</f>
        <v>0</v>
      </c>
      <c r="S91" s="9">
        <v>2</v>
      </c>
      <c r="T91" s="9" t="s">
        <v>61</v>
      </c>
      <c r="U91" s="9" t="str">
        <f>学校申込書!N45&amp;学校申込書!O45</f>
        <v/>
      </c>
      <c r="V91" s="9">
        <f>学校申込書!R45</f>
        <v>0</v>
      </c>
      <c r="W91" s="9"/>
      <c r="Y91" s="9" t="str">
        <f>IF(AE91&lt;&gt;"",MAX(Y$3:Y90)+1,"")</f>
        <v/>
      </c>
      <c r="Z91" s="9" t="str">
        <f>IF(AE91&lt;&gt;"",MAX(Z$69:Z90)+1,"")</f>
        <v/>
      </c>
      <c r="AA91" s="9" t="str">
        <f t="shared" si="46"/>
        <v/>
      </c>
      <c r="AB91" s="9" t="str">
        <f t="shared" si="47"/>
        <v/>
      </c>
      <c r="AC91" s="9">
        <f t="shared" si="48"/>
        <v>2</v>
      </c>
      <c r="AD91" s="9" t="str">
        <f t="shared" si="49"/>
        <v>Ｗ選手5</v>
      </c>
      <c r="AE91" s="9" t="str">
        <f t="shared" si="50"/>
        <v/>
      </c>
      <c r="AF91" s="9" t="str">
        <f t="shared" si="51"/>
        <v/>
      </c>
      <c r="AG91" s="9" t="str">
        <f t="shared" si="52"/>
        <v/>
      </c>
    </row>
    <row r="92" spans="1:33" ht="12" customHeight="1" x14ac:dyDescent="0.4">
      <c r="A92" s="6">
        <v>90</v>
      </c>
      <c r="B92" s="6" t="str">
        <f t="shared" si="43"/>
        <v/>
      </c>
      <c r="C92" s="6" t="str">
        <f t="shared" si="37"/>
        <v/>
      </c>
      <c r="D92" s="6" t="str">
        <f t="shared" si="44"/>
        <v/>
      </c>
      <c r="E92" s="6" t="str">
        <f t="shared" si="44"/>
        <v/>
      </c>
      <c r="F92" s="6" t="str">
        <f t="shared" si="39"/>
        <v/>
      </c>
      <c r="G92" s="6" t="str">
        <f t="shared" si="38"/>
        <v/>
      </c>
      <c r="H92" s="6" t="str">
        <f t="shared" si="40"/>
        <v/>
      </c>
      <c r="I92" s="6" t="str">
        <f t="shared" si="41"/>
        <v/>
      </c>
      <c r="J92" s="6" t="str">
        <f t="shared" si="45"/>
        <v/>
      </c>
      <c r="K92" s="6" t="str">
        <f t="shared" si="45"/>
        <v/>
      </c>
      <c r="L92" s="6" t="str">
        <f t="shared" si="45"/>
        <v/>
      </c>
      <c r="M92" s="6" t="str">
        <f t="shared" si="45"/>
        <v/>
      </c>
      <c r="N92" s="6" t="str">
        <f t="shared" si="42"/>
        <v/>
      </c>
      <c r="Q92" s="9">
        <f>学校申込書!$V$7</f>
        <v>0</v>
      </c>
      <c r="R92" s="9">
        <f>学校申込書!$V$9</f>
        <v>0</v>
      </c>
      <c r="S92" s="9">
        <v>2</v>
      </c>
      <c r="T92" s="9" t="s">
        <v>62</v>
      </c>
      <c r="U92" s="9" t="str">
        <f>学校申込書!N46&amp;学校申込書!O46</f>
        <v/>
      </c>
      <c r="V92" s="9">
        <f>学校申込書!R46</f>
        <v>0</v>
      </c>
      <c r="W92" s="9"/>
      <c r="Y92" s="9" t="str">
        <f>IF(AE92&lt;&gt;"",MAX(Y$3:Y91)+1,"")</f>
        <v/>
      </c>
      <c r="Z92" s="9" t="str">
        <f>IF(AE92&lt;&gt;"",MAX(Z$69:Z91)+1,"")</f>
        <v/>
      </c>
      <c r="AA92" s="9" t="str">
        <f t="shared" si="46"/>
        <v/>
      </c>
      <c r="AB92" s="9" t="str">
        <f t="shared" si="47"/>
        <v/>
      </c>
      <c r="AC92" s="9">
        <f t="shared" si="48"/>
        <v>2</v>
      </c>
      <c r="AD92" s="9" t="str">
        <f t="shared" si="49"/>
        <v>Ｗ選手6</v>
      </c>
      <c r="AE92" s="9" t="str">
        <f t="shared" si="50"/>
        <v/>
      </c>
      <c r="AF92" s="9" t="str">
        <f t="shared" si="51"/>
        <v/>
      </c>
      <c r="AG92" s="9" t="str">
        <f t="shared" si="52"/>
        <v/>
      </c>
    </row>
    <row r="93" spans="1:33" ht="12" customHeight="1" x14ac:dyDescent="0.4">
      <c r="A93" s="6">
        <v>91</v>
      </c>
      <c r="B93" s="6" t="str">
        <f t="shared" si="43"/>
        <v/>
      </c>
      <c r="C93" s="6" t="str">
        <f t="shared" si="37"/>
        <v/>
      </c>
      <c r="D93" s="6" t="str">
        <f t="shared" si="44"/>
        <v/>
      </c>
      <c r="E93" s="6" t="str">
        <f t="shared" si="44"/>
        <v/>
      </c>
      <c r="F93" s="6" t="str">
        <f t="shared" si="39"/>
        <v/>
      </c>
      <c r="G93" s="6" t="str">
        <f t="shared" si="38"/>
        <v/>
      </c>
      <c r="H93" s="6" t="str">
        <f t="shared" si="40"/>
        <v/>
      </c>
      <c r="I93" s="6" t="str">
        <f t="shared" si="41"/>
        <v/>
      </c>
      <c r="J93" s="6" t="str">
        <f t="shared" si="45"/>
        <v/>
      </c>
      <c r="K93" s="6" t="str">
        <f t="shared" si="45"/>
        <v/>
      </c>
      <c r="L93" s="6" t="str">
        <f t="shared" si="45"/>
        <v/>
      </c>
      <c r="M93" s="6" t="str">
        <f t="shared" si="45"/>
        <v/>
      </c>
      <c r="N93" s="6" t="str">
        <f t="shared" si="42"/>
        <v/>
      </c>
      <c r="Q93" s="9">
        <f>学校申込書!$V$7</f>
        <v>0</v>
      </c>
      <c r="R93" s="9">
        <f>学校申込書!$V$9</f>
        <v>0</v>
      </c>
      <c r="S93" s="9">
        <v>2</v>
      </c>
      <c r="T93" s="9" t="s">
        <v>63</v>
      </c>
      <c r="U93" s="9" t="str">
        <f>学校申込書!N47&amp;学校申込書!O47</f>
        <v/>
      </c>
      <c r="V93" s="9">
        <f>学校申込書!R47</f>
        <v>0</v>
      </c>
      <c r="W93" s="9"/>
      <c r="Y93" s="9" t="str">
        <f>IF(AE93&lt;&gt;"",MAX(Y$3:Y92)+1,"")</f>
        <v/>
      </c>
      <c r="Z93" s="9" t="str">
        <f>IF(AE93&lt;&gt;"",MAX(Z$69:Z92)+1,"")</f>
        <v/>
      </c>
      <c r="AA93" s="9" t="str">
        <f t="shared" si="46"/>
        <v/>
      </c>
      <c r="AB93" s="9" t="str">
        <f t="shared" si="47"/>
        <v/>
      </c>
      <c r="AC93" s="9">
        <f t="shared" si="48"/>
        <v>2</v>
      </c>
      <c r="AD93" s="9" t="str">
        <f t="shared" si="49"/>
        <v>Ｗ選手7</v>
      </c>
      <c r="AE93" s="9" t="str">
        <f t="shared" si="50"/>
        <v/>
      </c>
      <c r="AF93" s="9" t="str">
        <f t="shared" si="51"/>
        <v/>
      </c>
      <c r="AG93" s="9" t="str">
        <f t="shared" si="52"/>
        <v/>
      </c>
    </row>
    <row r="94" spans="1:33" ht="12" customHeight="1" x14ac:dyDescent="0.4">
      <c r="A94" s="6">
        <v>92</v>
      </c>
      <c r="B94" s="6" t="str">
        <f t="shared" si="43"/>
        <v/>
      </c>
      <c r="C94" s="6" t="str">
        <f t="shared" si="37"/>
        <v/>
      </c>
      <c r="D94" s="6" t="str">
        <f t="shared" si="44"/>
        <v/>
      </c>
      <c r="E94" s="6" t="str">
        <f t="shared" si="44"/>
        <v/>
      </c>
      <c r="F94" s="6" t="str">
        <f t="shared" si="39"/>
        <v/>
      </c>
      <c r="G94" s="6" t="str">
        <f t="shared" si="38"/>
        <v/>
      </c>
      <c r="H94" s="6" t="str">
        <f t="shared" si="40"/>
        <v/>
      </c>
      <c r="I94" s="6" t="str">
        <f t="shared" si="41"/>
        <v/>
      </c>
      <c r="J94" s="6" t="str">
        <f t="shared" si="45"/>
        <v/>
      </c>
      <c r="K94" s="6" t="str">
        <f t="shared" si="45"/>
        <v/>
      </c>
      <c r="L94" s="6" t="str">
        <f t="shared" si="45"/>
        <v/>
      </c>
      <c r="M94" s="6" t="str">
        <f t="shared" si="45"/>
        <v/>
      </c>
      <c r="N94" s="6" t="str">
        <f t="shared" si="42"/>
        <v/>
      </c>
      <c r="Q94" s="9">
        <f>学校申込書!$V$7</f>
        <v>0</v>
      </c>
      <c r="R94" s="9">
        <f>学校申込書!$V$9</f>
        <v>0</v>
      </c>
      <c r="S94" s="9">
        <v>2</v>
      </c>
      <c r="T94" s="9" t="s">
        <v>64</v>
      </c>
      <c r="U94" s="9" t="str">
        <f>学校申込書!N48&amp;学校申込書!O48</f>
        <v/>
      </c>
      <c r="V94" s="9">
        <f>学校申込書!R48</f>
        <v>0</v>
      </c>
      <c r="W94" s="9"/>
      <c r="Y94" s="9" t="str">
        <f>IF(AE94&lt;&gt;"",MAX(Y$3:Y93)+1,"")</f>
        <v/>
      </c>
      <c r="Z94" s="9" t="str">
        <f>IF(AE94&lt;&gt;"",MAX(Z$69:Z93)+1,"")</f>
        <v/>
      </c>
      <c r="AA94" s="9" t="str">
        <f t="shared" si="46"/>
        <v/>
      </c>
      <c r="AB94" s="9" t="str">
        <f t="shared" si="47"/>
        <v/>
      </c>
      <c r="AC94" s="9">
        <f t="shared" si="48"/>
        <v>2</v>
      </c>
      <c r="AD94" s="9" t="str">
        <f t="shared" si="49"/>
        <v>Ｗ選手8</v>
      </c>
      <c r="AE94" s="9" t="str">
        <f t="shared" si="50"/>
        <v/>
      </c>
      <c r="AF94" s="9" t="str">
        <f t="shared" si="51"/>
        <v/>
      </c>
      <c r="AG94" s="9" t="str">
        <f t="shared" si="52"/>
        <v/>
      </c>
    </row>
    <row r="95" spans="1:33" ht="12" customHeight="1" x14ac:dyDescent="0.4">
      <c r="A95" s="6">
        <v>93</v>
      </c>
      <c r="B95" s="6" t="str">
        <f t="shared" si="43"/>
        <v/>
      </c>
      <c r="C95" s="6" t="str">
        <f t="shared" si="37"/>
        <v/>
      </c>
      <c r="D95" s="6" t="str">
        <f t="shared" si="44"/>
        <v/>
      </c>
      <c r="E95" s="6" t="str">
        <f t="shared" si="44"/>
        <v/>
      </c>
      <c r="F95" s="6" t="str">
        <f t="shared" si="39"/>
        <v/>
      </c>
      <c r="G95" s="6" t="str">
        <f t="shared" si="38"/>
        <v/>
      </c>
      <c r="H95" s="6" t="str">
        <f t="shared" si="40"/>
        <v/>
      </c>
      <c r="I95" s="6" t="str">
        <f t="shared" si="41"/>
        <v/>
      </c>
      <c r="J95" s="6" t="str">
        <f t="shared" si="45"/>
        <v/>
      </c>
      <c r="K95" s="6" t="str">
        <f t="shared" si="45"/>
        <v/>
      </c>
      <c r="L95" s="6" t="str">
        <f t="shared" si="45"/>
        <v/>
      </c>
      <c r="M95" s="6" t="str">
        <f t="shared" si="45"/>
        <v/>
      </c>
      <c r="N95" s="6" t="str">
        <f t="shared" si="42"/>
        <v/>
      </c>
      <c r="Q95" s="9">
        <f>学校申込書!$V$7</f>
        <v>0</v>
      </c>
      <c r="R95" s="9">
        <f>学校申込書!$V$9</f>
        <v>0</v>
      </c>
      <c r="S95" s="9">
        <v>2</v>
      </c>
      <c r="T95" s="9" t="s">
        <v>65</v>
      </c>
      <c r="U95" s="9" t="str">
        <f>学校申込書!N49&amp;学校申込書!O49</f>
        <v/>
      </c>
      <c r="V95" s="9">
        <f>学校申込書!R49</f>
        <v>0</v>
      </c>
      <c r="W95" s="9"/>
      <c r="Y95" s="9" t="str">
        <f>IF(AE95&lt;&gt;"",MAX(Y$3:Y94)+1,"")</f>
        <v/>
      </c>
      <c r="Z95" s="9" t="str">
        <f>IF(AE95&lt;&gt;"",MAX(Z$69:Z94)+1,"")</f>
        <v/>
      </c>
      <c r="AA95" s="9" t="str">
        <f t="shared" si="46"/>
        <v/>
      </c>
      <c r="AB95" s="9" t="str">
        <f t="shared" si="47"/>
        <v/>
      </c>
      <c r="AC95" s="9">
        <f t="shared" si="48"/>
        <v>2</v>
      </c>
      <c r="AD95" s="9" t="str">
        <f t="shared" si="49"/>
        <v>Ｗ選手9</v>
      </c>
      <c r="AE95" s="9" t="str">
        <f t="shared" si="50"/>
        <v/>
      </c>
      <c r="AF95" s="9" t="str">
        <f t="shared" si="51"/>
        <v/>
      </c>
      <c r="AG95" s="9" t="str">
        <f t="shared" si="52"/>
        <v/>
      </c>
    </row>
    <row r="96" spans="1:33" ht="12" customHeight="1" x14ac:dyDescent="0.4">
      <c r="A96" s="6">
        <v>94</v>
      </c>
      <c r="B96" s="6" t="str">
        <f t="shared" si="43"/>
        <v/>
      </c>
      <c r="C96" s="6" t="str">
        <f t="shared" si="37"/>
        <v/>
      </c>
      <c r="D96" s="6" t="str">
        <f t="shared" si="44"/>
        <v/>
      </c>
      <c r="E96" s="6" t="str">
        <f t="shared" si="44"/>
        <v/>
      </c>
      <c r="F96" s="6" t="str">
        <f t="shared" si="39"/>
        <v/>
      </c>
      <c r="G96" s="6" t="str">
        <f t="shared" si="38"/>
        <v/>
      </c>
      <c r="H96" s="6" t="str">
        <f t="shared" si="40"/>
        <v/>
      </c>
      <c r="I96" s="6" t="str">
        <f t="shared" si="41"/>
        <v/>
      </c>
      <c r="J96" s="6" t="str">
        <f t="shared" si="45"/>
        <v/>
      </c>
      <c r="K96" s="6" t="str">
        <f t="shared" si="45"/>
        <v/>
      </c>
      <c r="L96" s="6" t="str">
        <f t="shared" si="45"/>
        <v/>
      </c>
      <c r="M96" s="6" t="str">
        <f t="shared" si="45"/>
        <v/>
      </c>
      <c r="N96" s="6" t="str">
        <f t="shared" si="42"/>
        <v/>
      </c>
      <c r="Q96" s="9">
        <f>学校申込書!$V$7</f>
        <v>0</v>
      </c>
      <c r="R96" s="9">
        <f>学校申込書!$V$9</f>
        <v>0</v>
      </c>
      <c r="S96" s="9">
        <v>2</v>
      </c>
      <c r="T96" s="9" t="s">
        <v>66</v>
      </c>
      <c r="U96" s="9" t="str">
        <f>学校申込書!N50&amp;学校申込書!O50</f>
        <v/>
      </c>
      <c r="V96" s="9">
        <f>学校申込書!R50</f>
        <v>0</v>
      </c>
      <c r="W96" s="9"/>
      <c r="Y96" s="9" t="str">
        <f>IF(AE96&lt;&gt;"",MAX(Y$3:Y95)+1,"")</f>
        <v/>
      </c>
      <c r="Z96" s="9" t="str">
        <f>IF(AE96&lt;&gt;"",MAX(Z$69:Z95)+1,"")</f>
        <v/>
      </c>
      <c r="AA96" s="9" t="str">
        <f t="shared" si="46"/>
        <v/>
      </c>
      <c r="AB96" s="9" t="str">
        <f t="shared" si="47"/>
        <v/>
      </c>
      <c r="AC96" s="9">
        <f t="shared" si="48"/>
        <v>2</v>
      </c>
      <c r="AD96" s="9" t="str">
        <f t="shared" si="49"/>
        <v>Ｗ選手10</v>
      </c>
      <c r="AE96" s="9" t="str">
        <f t="shared" si="50"/>
        <v/>
      </c>
      <c r="AF96" s="9" t="str">
        <f t="shared" si="51"/>
        <v/>
      </c>
      <c r="AG96" s="9" t="str">
        <f t="shared" si="52"/>
        <v/>
      </c>
    </row>
    <row r="97" spans="1:33" ht="12" customHeight="1" x14ac:dyDescent="0.4">
      <c r="A97" s="6">
        <v>95</v>
      </c>
      <c r="B97" s="6" t="str">
        <f t="shared" ref="B97:B118" si="53">IFERROR(VLOOKUP(A97,$Y$3:$AG$110,B$2,),"")</f>
        <v/>
      </c>
      <c r="C97" s="6" t="str">
        <f t="shared" ref="C97:C118" si="54">IF(D97="","",VLOOKUP(D97,$AJ$3:$AK$12,2))</f>
        <v/>
      </c>
      <c r="D97" s="6" t="str">
        <f t="shared" ref="D97:E118" si="55">IFERROR(VLOOKUP($A97,$Y$3:$AG$110,D$2,),"")</f>
        <v/>
      </c>
      <c r="E97" s="6" t="str">
        <f t="shared" si="55"/>
        <v/>
      </c>
      <c r="F97" s="6" t="str">
        <f t="shared" si="39"/>
        <v/>
      </c>
      <c r="G97" s="6" t="str">
        <f t="shared" ref="G97:G118" si="56">IFERROR(VLOOKUP($A97,$Y$3:$AG$110,G$2,),"")</f>
        <v/>
      </c>
      <c r="H97" s="6" t="str">
        <f t="shared" ref="H97:H118" si="57">IF(COUNTIF(J97,"*団体*"),"1",IF(COUNTIF(J97,"*Ｓ*"),"2",IF(COUNTIF(J97,"*Ｗ*"),"3","")))</f>
        <v/>
      </c>
      <c r="I97" s="6" t="str">
        <f t="shared" ref="I97:I118" si="58">IF(COUNTIF(J97,"*選手*"),"3",IF(COUNTIF(J97,"*監督*"),"1",IF(COUNTIF(J97,"*アドバイザー*"),"2",IF(COUNTIF(J97,"*練習*"),"4",""))))</f>
        <v/>
      </c>
      <c r="J97" s="6" t="str">
        <f t="shared" ref="J97:M118" si="59">IFERROR(VLOOKUP($A97,$Y$3:$AG$110,J$2,),"")</f>
        <v/>
      </c>
      <c r="K97" s="6" t="str">
        <f t="shared" si="59"/>
        <v/>
      </c>
      <c r="L97" s="6" t="str">
        <f t="shared" si="59"/>
        <v/>
      </c>
      <c r="M97" s="6" t="str">
        <f t="shared" si="59"/>
        <v/>
      </c>
      <c r="N97" s="6" t="str">
        <f t="shared" ref="N97:N118" si="60">IF(COUNTIF(I97,"1"),"1",IF(COUNTIF(I97,"2"),"1",IF(COUNTIF(I97,"3"),"2",IF(COUNTIF(I97,"4"),"2",""))))</f>
        <v/>
      </c>
      <c r="Q97" s="9">
        <f>学校申込書!$V$7</f>
        <v>0</v>
      </c>
      <c r="R97" s="9">
        <f>学校申込書!$V$9</f>
        <v>0</v>
      </c>
      <c r="S97" s="9">
        <v>2</v>
      </c>
      <c r="T97" s="9" t="s">
        <v>67</v>
      </c>
      <c r="U97" s="9" t="str">
        <f>学校申込書!N51&amp;学校申込書!O51</f>
        <v/>
      </c>
      <c r="V97" s="9">
        <f>学校申込書!R51</f>
        <v>0</v>
      </c>
      <c r="W97" s="9"/>
      <c r="Y97" s="9" t="str">
        <f>IF(AE97&lt;&gt;"",MAX(Y$3:Y96)+1,"")</f>
        <v/>
      </c>
      <c r="Z97" s="9" t="str">
        <f>IF(AE97&lt;&gt;"",MAX(Z$69:Z96)+1,"")</f>
        <v/>
      </c>
      <c r="AA97" s="9" t="str">
        <f t="shared" si="46"/>
        <v/>
      </c>
      <c r="AB97" s="9" t="str">
        <f t="shared" si="47"/>
        <v/>
      </c>
      <c r="AC97" s="9">
        <f t="shared" si="48"/>
        <v>2</v>
      </c>
      <c r="AD97" s="9" t="str">
        <f t="shared" si="49"/>
        <v>Ｗ選手11</v>
      </c>
      <c r="AE97" s="9" t="str">
        <f t="shared" si="50"/>
        <v/>
      </c>
      <c r="AF97" s="9" t="str">
        <f t="shared" si="51"/>
        <v/>
      </c>
      <c r="AG97" s="9" t="str">
        <f t="shared" si="52"/>
        <v/>
      </c>
    </row>
    <row r="98" spans="1:33" ht="12" customHeight="1" x14ac:dyDescent="0.4">
      <c r="A98" s="6">
        <v>96</v>
      </c>
      <c r="B98" s="6" t="str">
        <f t="shared" si="53"/>
        <v/>
      </c>
      <c r="C98" s="6" t="str">
        <f t="shared" si="54"/>
        <v/>
      </c>
      <c r="D98" s="6" t="str">
        <f t="shared" si="55"/>
        <v/>
      </c>
      <c r="E98" s="6" t="str">
        <f t="shared" si="55"/>
        <v/>
      </c>
      <c r="F98" s="6" t="str">
        <f t="shared" si="39"/>
        <v/>
      </c>
      <c r="G98" s="6" t="str">
        <f t="shared" si="56"/>
        <v/>
      </c>
      <c r="H98" s="6" t="str">
        <f t="shared" si="57"/>
        <v/>
      </c>
      <c r="I98" s="6" t="str">
        <f t="shared" si="58"/>
        <v/>
      </c>
      <c r="J98" s="6" t="str">
        <f t="shared" si="59"/>
        <v/>
      </c>
      <c r="K98" s="6" t="str">
        <f t="shared" si="59"/>
        <v/>
      </c>
      <c r="L98" s="6" t="str">
        <f t="shared" si="59"/>
        <v/>
      </c>
      <c r="M98" s="6" t="str">
        <f t="shared" si="59"/>
        <v/>
      </c>
      <c r="N98" s="6" t="str">
        <f t="shared" si="60"/>
        <v/>
      </c>
      <c r="Q98" s="9">
        <f>学校申込書!$V$7</f>
        <v>0</v>
      </c>
      <c r="R98" s="9">
        <f>学校申込書!$V$9</f>
        <v>0</v>
      </c>
      <c r="S98" s="9">
        <v>2</v>
      </c>
      <c r="T98" s="9" t="s">
        <v>68</v>
      </c>
      <c r="U98" s="9" t="str">
        <f>学校申込書!N52&amp;学校申込書!O52</f>
        <v/>
      </c>
      <c r="V98" s="9">
        <f>学校申込書!R52</f>
        <v>0</v>
      </c>
      <c r="W98" s="9"/>
      <c r="Y98" s="9" t="str">
        <f>IF(AE98&lt;&gt;"",MAX(Y$3:Y97)+1,"")</f>
        <v/>
      </c>
      <c r="Z98" s="9" t="str">
        <f>IF(AE98&lt;&gt;"",MAX(Z$69:Z97)+1,"")</f>
        <v/>
      </c>
      <c r="AA98" s="9" t="str">
        <f t="shared" si="46"/>
        <v/>
      </c>
      <c r="AB98" s="9" t="str">
        <f t="shared" si="47"/>
        <v/>
      </c>
      <c r="AC98" s="9">
        <f t="shared" si="48"/>
        <v>2</v>
      </c>
      <c r="AD98" s="9" t="str">
        <f t="shared" si="49"/>
        <v>Ｗ選手12</v>
      </c>
      <c r="AE98" s="9" t="str">
        <f t="shared" si="50"/>
        <v/>
      </c>
      <c r="AF98" s="9" t="str">
        <f t="shared" si="51"/>
        <v/>
      </c>
      <c r="AG98" s="9" t="str">
        <f t="shared" si="52"/>
        <v/>
      </c>
    </row>
    <row r="99" spans="1:33" ht="12" customHeight="1" x14ac:dyDescent="0.4">
      <c r="A99" s="6">
        <v>97</v>
      </c>
      <c r="B99" s="6" t="str">
        <f t="shared" si="53"/>
        <v/>
      </c>
      <c r="C99" s="6" t="str">
        <f t="shared" si="54"/>
        <v/>
      </c>
      <c r="D99" s="6" t="str">
        <f t="shared" si="55"/>
        <v/>
      </c>
      <c r="E99" s="6" t="str">
        <f t="shared" si="55"/>
        <v/>
      </c>
      <c r="F99" s="6" t="str">
        <f t="shared" si="39"/>
        <v/>
      </c>
      <c r="G99" s="6" t="str">
        <f t="shared" si="56"/>
        <v/>
      </c>
      <c r="H99" s="6" t="str">
        <f t="shared" si="57"/>
        <v/>
      </c>
      <c r="I99" s="6" t="str">
        <f t="shared" si="58"/>
        <v/>
      </c>
      <c r="J99" s="6" t="str">
        <f t="shared" si="59"/>
        <v/>
      </c>
      <c r="K99" s="6" t="str">
        <f t="shared" si="59"/>
        <v/>
      </c>
      <c r="L99" s="6" t="str">
        <f t="shared" si="59"/>
        <v/>
      </c>
      <c r="M99" s="6" t="str">
        <f t="shared" si="59"/>
        <v/>
      </c>
      <c r="N99" s="6" t="str">
        <f t="shared" si="60"/>
        <v/>
      </c>
      <c r="Q99" s="9">
        <f>学校申込書!$V$7</f>
        <v>0</v>
      </c>
      <c r="R99" s="9">
        <f>学校申込書!$V$9</f>
        <v>0</v>
      </c>
      <c r="S99" s="9">
        <v>2</v>
      </c>
      <c r="T99" s="9" t="s">
        <v>69</v>
      </c>
      <c r="U99" s="9" t="str">
        <f>学校申込書!N53&amp;学校申込書!O53</f>
        <v/>
      </c>
      <c r="V99" s="9">
        <f>学校申込書!R53</f>
        <v>0</v>
      </c>
      <c r="W99" s="9"/>
      <c r="Y99" s="9" t="str">
        <f>IF(AE99&lt;&gt;"",MAX(Y$3:Y98)+1,"")</f>
        <v/>
      </c>
      <c r="Z99" s="9" t="str">
        <f>IF(AE99&lt;&gt;"",MAX(Z$69:Z98)+1,"")</f>
        <v/>
      </c>
      <c r="AA99" s="9" t="str">
        <f t="shared" si="46"/>
        <v/>
      </c>
      <c r="AB99" s="9" t="str">
        <f t="shared" si="47"/>
        <v/>
      </c>
      <c r="AC99" s="9">
        <f t="shared" si="48"/>
        <v>2</v>
      </c>
      <c r="AD99" s="9" t="str">
        <f t="shared" si="49"/>
        <v>Ｗ選手13</v>
      </c>
      <c r="AE99" s="9" t="str">
        <f t="shared" si="50"/>
        <v/>
      </c>
      <c r="AF99" s="9" t="str">
        <f t="shared" si="51"/>
        <v/>
      </c>
      <c r="AG99" s="9" t="str">
        <f t="shared" si="52"/>
        <v/>
      </c>
    </row>
    <row r="100" spans="1:33" ht="12" customHeight="1" x14ac:dyDescent="0.4">
      <c r="A100" s="6">
        <v>98</v>
      </c>
      <c r="B100" s="6" t="str">
        <f t="shared" si="53"/>
        <v/>
      </c>
      <c r="C100" s="6" t="str">
        <f t="shared" si="54"/>
        <v/>
      </c>
      <c r="D100" s="6" t="str">
        <f t="shared" si="55"/>
        <v/>
      </c>
      <c r="E100" s="6" t="str">
        <f t="shared" si="55"/>
        <v/>
      </c>
      <c r="F100" s="6" t="str">
        <f t="shared" si="39"/>
        <v/>
      </c>
      <c r="G100" s="6" t="str">
        <f t="shared" si="56"/>
        <v/>
      </c>
      <c r="H100" s="6" t="str">
        <f t="shared" si="57"/>
        <v/>
      </c>
      <c r="I100" s="6" t="str">
        <f t="shared" si="58"/>
        <v/>
      </c>
      <c r="J100" s="6" t="str">
        <f t="shared" si="59"/>
        <v/>
      </c>
      <c r="K100" s="6" t="str">
        <f t="shared" si="59"/>
        <v/>
      </c>
      <c r="L100" s="6" t="str">
        <f t="shared" si="59"/>
        <v/>
      </c>
      <c r="M100" s="6" t="str">
        <f t="shared" si="59"/>
        <v/>
      </c>
      <c r="N100" s="6" t="str">
        <f t="shared" si="60"/>
        <v/>
      </c>
      <c r="Q100" s="9">
        <f>学校申込書!$V$7</f>
        <v>0</v>
      </c>
      <c r="R100" s="9">
        <f>学校申込書!$V$9</f>
        <v>0</v>
      </c>
      <c r="S100" s="9">
        <v>2</v>
      </c>
      <c r="T100" s="9" t="s">
        <v>70</v>
      </c>
      <c r="U100" s="9" t="str">
        <f>学校申込書!N54&amp;学校申込書!O54</f>
        <v/>
      </c>
      <c r="V100" s="9">
        <f>学校申込書!R54</f>
        <v>0</v>
      </c>
      <c r="W100" s="9"/>
      <c r="Y100" s="9" t="str">
        <f>IF(AE100&lt;&gt;"",MAX(Y$3:Y99)+1,"")</f>
        <v/>
      </c>
      <c r="Z100" s="9" t="str">
        <f>IF(AE100&lt;&gt;"",MAX(Z$69:Z99)+1,"")</f>
        <v/>
      </c>
      <c r="AA100" s="9" t="str">
        <f t="shared" si="46"/>
        <v/>
      </c>
      <c r="AB100" s="9" t="str">
        <f t="shared" si="47"/>
        <v/>
      </c>
      <c r="AC100" s="9">
        <f t="shared" si="48"/>
        <v>2</v>
      </c>
      <c r="AD100" s="9" t="str">
        <f t="shared" si="49"/>
        <v>Ｗ選手14</v>
      </c>
      <c r="AE100" s="9" t="str">
        <f t="shared" si="50"/>
        <v/>
      </c>
      <c r="AF100" s="9" t="str">
        <f t="shared" si="51"/>
        <v/>
      </c>
      <c r="AG100" s="9" t="str">
        <f t="shared" si="52"/>
        <v/>
      </c>
    </row>
    <row r="101" spans="1:33" ht="12" customHeight="1" x14ac:dyDescent="0.4">
      <c r="A101" s="6">
        <v>99</v>
      </c>
      <c r="B101" s="6" t="str">
        <f t="shared" si="53"/>
        <v/>
      </c>
      <c r="C101" s="6" t="str">
        <f t="shared" si="54"/>
        <v/>
      </c>
      <c r="D101" s="6" t="str">
        <f t="shared" si="55"/>
        <v/>
      </c>
      <c r="E101" s="6" t="str">
        <f t="shared" si="55"/>
        <v/>
      </c>
      <c r="F101" s="6" t="str">
        <f t="shared" si="39"/>
        <v/>
      </c>
      <c r="G101" s="6" t="str">
        <f t="shared" si="56"/>
        <v/>
      </c>
      <c r="H101" s="6" t="str">
        <f t="shared" si="57"/>
        <v/>
      </c>
      <c r="I101" s="6" t="str">
        <f t="shared" si="58"/>
        <v/>
      </c>
      <c r="J101" s="6" t="str">
        <f t="shared" si="59"/>
        <v/>
      </c>
      <c r="K101" s="6" t="str">
        <f t="shared" si="59"/>
        <v/>
      </c>
      <c r="L101" s="6" t="str">
        <f t="shared" si="59"/>
        <v/>
      </c>
      <c r="M101" s="6" t="str">
        <f t="shared" si="59"/>
        <v/>
      </c>
      <c r="N101" s="6" t="str">
        <f t="shared" si="60"/>
        <v/>
      </c>
      <c r="Q101" s="9">
        <f>学校申込書!$V$7</f>
        <v>0</v>
      </c>
      <c r="R101" s="9">
        <f>学校申込書!$V$9</f>
        <v>0</v>
      </c>
      <c r="S101" s="9">
        <v>2</v>
      </c>
      <c r="T101" s="9" t="s">
        <v>71</v>
      </c>
      <c r="U101" s="9" t="str">
        <f>学校申込書!N55&amp;学校申込書!O55</f>
        <v/>
      </c>
      <c r="V101" s="9">
        <f>学校申込書!R55</f>
        <v>0</v>
      </c>
      <c r="W101" s="9"/>
      <c r="Y101" s="9" t="str">
        <f>IF(AE101&lt;&gt;"",MAX(Y$3:Y100)+1,"")</f>
        <v/>
      </c>
      <c r="Z101" s="9" t="str">
        <f>IF(AE101&lt;&gt;"",MAX(Z$69:Z100)+1,"")</f>
        <v/>
      </c>
      <c r="AA101" s="9" t="str">
        <f t="shared" si="46"/>
        <v/>
      </c>
      <c r="AB101" s="9" t="str">
        <f t="shared" si="47"/>
        <v/>
      </c>
      <c r="AC101" s="9">
        <f t="shared" si="48"/>
        <v>2</v>
      </c>
      <c r="AD101" s="9" t="str">
        <f t="shared" si="49"/>
        <v>Ｗ選手15</v>
      </c>
      <c r="AE101" s="9" t="str">
        <f t="shared" si="50"/>
        <v/>
      </c>
      <c r="AF101" s="9" t="str">
        <f t="shared" si="51"/>
        <v/>
      </c>
      <c r="AG101" s="9" t="str">
        <f t="shared" si="52"/>
        <v/>
      </c>
    </row>
    <row r="102" spans="1:33" ht="12" customHeight="1" x14ac:dyDescent="0.4">
      <c r="A102" s="6">
        <v>100</v>
      </c>
      <c r="B102" s="6" t="str">
        <f t="shared" si="53"/>
        <v/>
      </c>
      <c r="C102" s="6" t="str">
        <f t="shared" si="54"/>
        <v/>
      </c>
      <c r="D102" s="6" t="str">
        <f t="shared" si="55"/>
        <v/>
      </c>
      <c r="E102" s="6" t="str">
        <f t="shared" si="55"/>
        <v/>
      </c>
      <c r="F102" s="6" t="str">
        <f t="shared" si="39"/>
        <v/>
      </c>
      <c r="G102" s="6" t="str">
        <f t="shared" si="56"/>
        <v/>
      </c>
      <c r="H102" s="6" t="str">
        <f t="shared" si="57"/>
        <v/>
      </c>
      <c r="I102" s="6" t="str">
        <f t="shared" si="58"/>
        <v/>
      </c>
      <c r="J102" s="6" t="str">
        <f t="shared" si="59"/>
        <v/>
      </c>
      <c r="K102" s="6" t="str">
        <f t="shared" si="59"/>
        <v/>
      </c>
      <c r="L102" s="6" t="str">
        <f t="shared" si="59"/>
        <v/>
      </c>
      <c r="M102" s="6" t="str">
        <f t="shared" si="59"/>
        <v/>
      </c>
      <c r="N102" s="6" t="str">
        <f t="shared" si="60"/>
        <v/>
      </c>
      <c r="Q102" s="9">
        <f>学校申込書!$V$7</f>
        <v>0</v>
      </c>
      <c r="R102" s="9">
        <f>学校申込書!$V$9</f>
        <v>0</v>
      </c>
      <c r="S102" s="9">
        <v>2</v>
      </c>
      <c r="T102" s="9" t="s">
        <v>72</v>
      </c>
      <c r="U102" s="9" t="str">
        <f>学校申込書!N56&amp;学校申込書!O56</f>
        <v/>
      </c>
      <c r="V102" s="9">
        <f>学校申込書!R56</f>
        <v>0</v>
      </c>
      <c r="W102" s="9"/>
      <c r="Y102" s="9" t="str">
        <f>IF(AE102&lt;&gt;"",MAX(Y$3:Y101)+1,"")</f>
        <v/>
      </c>
      <c r="Z102" s="9" t="str">
        <f>IF(AE102&lt;&gt;"",MAX(Z$69:Z101)+1,"")</f>
        <v/>
      </c>
      <c r="AA102" s="9" t="str">
        <f t="shared" si="46"/>
        <v/>
      </c>
      <c r="AB102" s="9" t="str">
        <f t="shared" si="47"/>
        <v/>
      </c>
      <c r="AC102" s="9">
        <f t="shared" si="48"/>
        <v>2</v>
      </c>
      <c r="AD102" s="9" t="str">
        <f t="shared" si="49"/>
        <v>Ｗ選手16</v>
      </c>
      <c r="AE102" s="9" t="str">
        <f t="shared" si="50"/>
        <v/>
      </c>
      <c r="AF102" s="9" t="str">
        <f t="shared" si="51"/>
        <v/>
      </c>
      <c r="AG102" s="9" t="str">
        <f t="shared" si="52"/>
        <v/>
      </c>
    </row>
    <row r="103" spans="1:33" ht="12" customHeight="1" x14ac:dyDescent="0.4">
      <c r="A103" s="6">
        <v>101</v>
      </c>
      <c r="B103" s="6" t="str">
        <f t="shared" si="53"/>
        <v/>
      </c>
      <c r="C103" s="6" t="str">
        <f t="shared" si="54"/>
        <v/>
      </c>
      <c r="D103" s="6" t="str">
        <f t="shared" si="55"/>
        <v/>
      </c>
      <c r="E103" s="6" t="str">
        <f t="shared" si="55"/>
        <v/>
      </c>
      <c r="F103" s="6" t="str">
        <f t="shared" si="39"/>
        <v/>
      </c>
      <c r="G103" s="6" t="str">
        <f t="shared" si="56"/>
        <v/>
      </c>
      <c r="H103" s="6" t="str">
        <f t="shared" si="57"/>
        <v/>
      </c>
      <c r="I103" s="6" t="str">
        <f t="shared" si="58"/>
        <v/>
      </c>
      <c r="J103" s="6" t="str">
        <f t="shared" si="59"/>
        <v/>
      </c>
      <c r="K103" s="6" t="str">
        <f t="shared" si="59"/>
        <v/>
      </c>
      <c r="L103" s="6" t="str">
        <f t="shared" si="59"/>
        <v/>
      </c>
      <c r="M103" s="6" t="str">
        <f t="shared" si="59"/>
        <v/>
      </c>
      <c r="N103" s="6" t="str">
        <f t="shared" si="60"/>
        <v/>
      </c>
      <c r="Q103" s="9">
        <f>学校申込書!$V$7</f>
        <v>0</v>
      </c>
      <c r="R103" s="9">
        <f>学校申込書!$V$9</f>
        <v>0</v>
      </c>
      <c r="S103" s="9">
        <v>3</v>
      </c>
      <c r="T103" s="9" t="s">
        <v>73</v>
      </c>
      <c r="U103" s="9" t="str">
        <f>学校申込書!T41&amp;学校申込書!U41</f>
        <v/>
      </c>
      <c r="V103" s="9">
        <f>学校申込書!W41</f>
        <v>0</v>
      </c>
      <c r="W103" s="9">
        <f>学校申込書!V41</f>
        <v>0</v>
      </c>
      <c r="Y103" s="9" t="str">
        <f>IF(AE103&lt;&gt;"",MAX(Y$3:Y102)+1,"")</f>
        <v/>
      </c>
      <c r="Z103" s="9" t="str">
        <f>IF(AE103&lt;&gt;"",MAX(Z$69:Z102)+1,"")</f>
        <v/>
      </c>
      <c r="AA103" s="9" t="str">
        <f t="shared" si="46"/>
        <v/>
      </c>
      <c r="AB103" s="9" t="str">
        <f t="shared" si="47"/>
        <v/>
      </c>
      <c r="AC103" s="9">
        <f t="shared" si="48"/>
        <v>3</v>
      </c>
      <c r="AD103" s="9" t="str">
        <f t="shared" si="49"/>
        <v>Ｗアドバイザー1</v>
      </c>
      <c r="AE103" s="9" t="str">
        <f t="shared" si="50"/>
        <v/>
      </c>
      <c r="AF103" s="9" t="str">
        <f t="shared" si="51"/>
        <v/>
      </c>
      <c r="AG103" s="9" t="str">
        <f t="shared" si="52"/>
        <v/>
      </c>
    </row>
    <row r="104" spans="1:33" ht="12" customHeight="1" x14ac:dyDescent="0.4">
      <c r="A104" s="6">
        <v>102</v>
      </c>
      <c r="B104" s="6" t="str">
        <f t="shared" si="53"/>
        <v/>
      </c>
      <c r="C104" s="6" t="str">
        <f t="shared" si="54"/>
        <v/>
      </c>
      <c r="D104" s="6" t="str">
        <f t="shared" si="55"/>
        <v/>
      </c>
      <c r="E104" s="6" t="str">
        <f t="shared" si="55"/>
        <v/>
      </c>
      <c r="F104" s="6" t="str">
        <f t="shared" si="39"/>
        <v/>
      </c>
      <c r="G104" s="6" t="str">
        <f t="shared" si="56"/>
        <v/>
      </c>
      <c r="H104" s="6" t="str">
        <f t="shared" si="57"/>
        <v/>
      </c>
      <c r="I104" s="6" t="str">
        <f t="shared" si="58"/>
        <v/>
      </c>
      <c r="J104" s="6" t="str">
        <f t="shared" si="59"/>
        <v/>
      </c>
      <c r="K104" s="6" t="str">
        <f t="shared" si="59"/>
        <v/>
      </c>
      <c r="L104" s="6" t="str">
        <f t="shared" si="59"/>
        <v/>
      </c>
      <c r="M104" s="6" t="str">
        <f t="shared" si="59"/>
        <v/>
      </c>
      <c r="N104" s="6" t="str">
        <f t="shared" si="60"/>
        <v/>
      </c>
      <c r="Q104" s="9">
        <f>学校申込書!$V$7</f>
        <v>0</v>
      </c>
      <c r="R104" s="9">
        <f>学校申込書!$V$9</f>
        <v>0</v>
      </c>
      <c r="S104" s="9">
        <v>3</v>
      </c>
      <c r="T104" s="9" t="s">
        <v>24</v>
      </c>
      <c r="U104" s="9" t="str">
        <f>学校申込書!T42&amp;学校申込書!U42</f>
        <v/>
      </c>
      <c r="V104" s="9">
        <f>学校申込書!W42</f>
        <v>0</v>
      </c>
      <c r="W104" s="9">
        <f>学校申込書!V42</f>
        <v>0</v>
      </c>
      <c r="Y104" s="9" t="str">
        <f>IF(AE104&lt;&gt;"",MAX(Y$3:Y103)+1,"")</f>
        <v/>
      </c>
      <c r="Z104" s="9" t="str">
        <f>IF(AE104&lt;&gt;"",MAX(Z$69:Z103)+1,"")</f>
        <v/>
      </c>
      <c r="AA104" s="9" t="str">
        <f t="shared" si="46"/>
        <v/>
      </c>
      <c r="AB104" s="9" t="str">
        <f t="shared" si="47"/>
        <v/>
      </c>
      <c r="AC104" s="9">
        <f t="shared" si="48"/>
        <v>3</v>
      </c>
      <c r="AD104" s="9" t="str">
        <f t="shared" si="49"/>
        <v>Ｗアドバイザー2</v>
      </c>
      <c r="AE104" s="9" t="str">
        <f t="shared" si="50"/>
        <v/>
      </c>
      <c r="AF104" s="9" t="str">
        <f t="shared" si="51"/>
        <v/>
      </c>
      <c r="AG104" s="9" t="str">
        <f t="shared" si="52"/>
        <v/>
      </c>
    </row>
    <row r="105" spans="1:33" ht="12" customHeight="1" x14ac:dyDescent="0.4">
      <c r="A105" s="6">
        <v>103</v>
      </c>
      <c r="B105" s="6" t="str">
        <f t="shared" si="53"/>
        <v/>
      </c>
      <c r="C105" s="6" t="str">
        <f t="shared" si="54"/>
        <v/>
      </c>
      <c r="D105" s="6" t="str">
        <f t="shared" si="55"/>
        <v/>
      </c>
      <c r="E105" s="6" t="str">
        <f t="shared" si="55"/>
        <v/>
      </c>
      <c r="F105" s="6" t="str">
        <f t="shared" si="39"/>
        <v/>
      </c>
      <c r="G105" s="6" t="str">
        <f t="shared" si="56"/>
        <v/>
      </c>
      <c r="H105" s="6" t="str">
        <f t="shared" si="57"/>
        <v/>
      </c>
      <c r="I105" s="6" t="str">
        <f t="shared" si="58"/>
        <v/>
      </c>
      <c r="J105" s="6" t="str">
        <f t="shared" si="59"/>
        <v/>
      </c>
      <c r="K105" s="6" t="str">
        <f t="shared" si="59"/>
        <v/>
      </c>
      <c r="L105" s="6" t="str">
        <f t="shared" si="59"/>
        <v/>
      </c>
      <c r="M105" s="6" t="str">
        <f t="shared" si="59"/>
        <v/>
      </c>
      <c r="N105" s="6" t="str">
        <f t="shared" si="60"/>
        <v/>
      </c>
      <c r="Q105" s="9">
        <f>学校申込書!$V$7</f>
        <v>0</v>
      </c>
      <c r="R105" s="9">
        <f>学校申込書!$V$9</f>
        <v>0</v>
      </c>
      <c r="S105" s="9">
        <v>3</v>
      </c>
      <c r="T105" s="9" t="s">
        <v>25</v>
      </c>
      <c r="U105" s="9" t="str">
        <f>学校申込書!T43&amp;学校申込書!U43</f>
        <v/>
      </c>
      <c r="V105" s="9">
        <f>学校申込書!W43</f>
        <v>0</v>
      </c>
      <c r="W105" s="9">
        <f>学校申込書!V43</f>
        <v>0</v>
      </c>
      <c r="Y105" s="9" t="str">
        <f>IF(AE105&lt;&gt;"",MAX(Y$3:Y104)+1,"")</f>
        <v/>
      </c>
      <c r="Z105" s="9" t="str">
        <f>IF(AE105&lt;&gt;"",MAX(Z$69:Z104)+1,"")</f>
        <v/>
      </c>
      <c r="AA105" s="9" t="str">
        <f t="shared" si="46"/>
        <v/>
      </c>
      <c r="AB105" s="9" t="str">
        <f t="shared" si="47"/>
        <v/>
      </c>
      <c r="AC105" s="9">
        <f t="shared" si="48"/>
        <v>3</v>
      </c>
      <c r="AD105" s="9" t="str">
        <f t="shared" si="49"/>
        <v>Ｗアドバイザー3</v>
      </c>
      <c r="AE105" s="9" t="str">
        <f t="shared" si="50"/>
        <v/>
      </c>
      <c r="AF105" s="9" t="str">
        <f t="shared" si="51"/>
        <v/>
      </c>
      <c r="AG105" s="9" t="str">
        <f t="shared" si="52"/>
        <v/>
      </c>
    </row>
    <row r="106" spans="1:33" ht="12" customHeight="1" x14ac:dyDescent="0.4">
      <c r="A106" s="6">
        <v>104</v>
      </c>
      <c r="B106" s="6" t="str">
        <f t="shared" si="53"/>
        <v/>
      </c>
      <c r="C106" s="6" t="str">
        <f t="shared" si="54"/>
        <v/>
      </c>
      <c r="D106" s="6" t="str">
        <f t="shared" si="55"/>
        <v/>
      </c>
      <c r="E106" s="6" t="str">
        <f t="shared" si="55"/>
        <v/>
      </c>
      <c r="F106" s="6" t="str">
        <f t="shared" si="39"/>
        <v/>
      </c>
      <c r="G106" s="6" t="str">
        <f t="shared" si="56"/>
        <v/>
      </c>
      <c r="H106" s="6" t="str">
        <f t="shared" si="57"/>
        <v/>
      </c>
      <c r="I106" s="6" t="str">
        <f t="shared" si="58"/>
        <v/>
      </c>
      <c r="J106" s="6" t="str">
        <f t="shared" si="59"/>
        <v/>
      </c>
      <c r="K106" s="6" t="str">
        <f t="shared" si="59"/>
        <v/>
      </c>
      <c r="L106" s="6" t="str">
        <f t="shared" si="59"/>
        <v/>
      </c>
      <c r="M106" s="6" t="str">
        <f t="shared" si="59"/>
        <v/>
      </c>
      <c r="N106" s="6" t="str">
        <f t="shared" si="60"/>
        <v/>
      </c>
      <c r="Q106" s="9">
        <f>学校申込書!$V$7</f>
        <v>0</v>
      </c>
      <c r="R106" s="9">
        <f>学校申込書!$V$9</f>
        <v>0</v>
      </c>
      <c r="S106" s="9">
        <v>3</v>
      </c>
      <c r="T106" s="9" t="s">
        <v>26</v>
      </c>
      <c r="U106" s="9" t="str">
        <f>学校申込書!T44&amp;学校申込書!U44</f>
        <v/>
      </c>
      <c r="V106" s="9">
        <f>学校申込書!W44</f>
        <v>0</v>
      </c>
      <c r="W106" s="9">
        <f>学校申込書!V44</f>
        <v>0</v>
      </c>
      <c r="Y106" s="9" t="str">
        <f>IF(AE106&lt;&gt;"",MAX(Y$3:Y105)+1,"")</f>
        <v/>
      </c>
      <c r="Z106" s="9" t="str">
        <f>IF(AE106&lt;&gt;"",MAX(Z$69:Z105)+1,"")</f>
        <v/>
      </c>
      <c r="AA106" s="9" t="str">
        <f t="shared" si="46"/>
        <v/>
      </c>
      <c r="AB106" s="9" t="str">
        <f t="shared" si="47"/>
        <v/>
      </c>
      <c r="AC106" s="9">
        <f t="shared" si="48"/>
        <v>3</v>
      </c>
      <c r="AD106" s="9" t="str">
        <f t="shared" si="49"/>
        <v>Ｗアドバイザー4</v>
      </c>
      <c r="AE106" s="9" t="str">
        <f t="shared" si="50"/>
        <v/>
      </c>
      <c r="AF106" s="9" t="str">
        <f t="shared" si="51"/>
        <v/>
      </c>
      <c r="AG106" s="9" t="str">
        <f t="shared" si="52"/>
        <v/>
      </c>
    </row>
    <row r="107" spans="1:33" ht="12" customHeight="1" x14ac:dyDescent="0.4">
      <c r="A107" s="6">
        <v>105</v>
      </c>
      <c r="B107" s="6" t="str">
        <f t="shared" si="53"/>
        <v/>
      </c>
      <c r="C107" s="6" t="str">
        <f t="shared" si="54"/>
        <v/>
      </c>
      <c r="D107" s="6" t="str">
        <f t="shared" si="55"/>
        <v/>
      </c>
      <c r="E107" s="6" t="str">
        <f t="shared" si="55"/>
        <v/>
      </c>
      <c r="F107" s="6" t="str">
        <f t="shared" si="39"/>
        <v/>
      </c>
      <c r="G107" s="6" t="str">
        <f t="shared" si="56"/>
        <v/>
      </c>
      <c r="H107" s="6" t="str">
        <f t="shared" si="57"/>
        <v/>
      </c>
      <c r="I107" s="6" t="str">
        <f t="shared" si="58"/>
        <v/>
      </c>
      <c r="J107" s="6" t="str">
        <f t="shared" si="59"/>
        <v/>
      </c>
      <c r="K107" s="6" t="str">
        <f t="shared" si="59"/>
        <v/>
      </c>
      <c r="L107" s="6" t="str">
        <f t="shared" si="59"/>
        <v/>
      </c>
      <c r="M107" s="6" t="str">
        <f t="shared" si="59"/>
        <v/>
      </c>
      <c r="N107" s="6" t="str">
        <f t="shared" si="60"/>
        <v/>
      </c>
      <c r="Q107" s="9">
        <f>学校申込書!$V$7</f>
        <v>0</v>
      </c>
      <c r="R107" s="9">
        <f>学校申込書!$V$9</f>
        <v>0</v>
      </c>
      <c r="S107" s="9">
        <v>3</v>
      </c>
      <c r="T107" s="9" t="s">
        <v>27</v>
      </c>
      <c r="U107" s="9" t="str">
        <f>学校申込書!T45&amp;学校申込書!U45</f>
        <v/>
      </c>
      <c r="V107" s="9">
        <f>学校申込書!W45</f>
        <v>0</v>
      </c>
      <c r="W107" s="9">
        <f>学校申込書!V45</f>
        <v>0</v>
      </c>
      <c r="Y107" s="9" t="str">
        <f>IF(AE107&lt;&gt;"",MAX(Y$3:Y106)+1,"")</f>
        <v/>
      </c>
      <c r="Z107" s="9" t="str">
        <f>IF(AE107&lt;&gt;"",MAX(Z$69:Z106)+1,"")</f>
        <v/>
      </c>
      <c r="AA107" s="9" t="str">
        <f t="shared" si="46"/>
        <v/>
      </c>
      <c r="AB107" s="9" t="str">
        <f t="shared" si="47"/>
        <v/>
      </c>
      <c r="AC107" s="9">
        <f t="shared" si="48"/>
        <v>3</v>
      </c>
      <c r="AD107" s="9" t="str">
        <f t="shared" si="49"/>
        <v>Ｗアドバイザー5</v>
      </c>
      <c r="AE107" s="9" t="str">
        <f t="shared" si="50"/>
        <v/>
      </c>
      <c r="AF107" s="9" t="str">
        <f t="shared" si="51"/>
        <v/>
      </c>
      <c r="AG107" s="9" t="str">
        <f t="shared" si="52"/>
        <v/>
      </c>
    </row>
    <row r="108" spans="1:33" ht="12" customHeight="1" x14ac:dyDescent="0.4">
      <c r="A108" s="6">
        <v>106</v>
      </c>
      <c r="B108" s="6" t="str">
        <f t="shared" si="53"/>
        <v/>
      </c>
      <c r="C108" s="6" t="str">
        <f t="shared" si="54"/>
        <v/>
      </c>
      <c r="D108" s="6" t="str">
        <f t="shared" si="55"/>
        <v/>
      </c>
      <c r="E108" s="6" t="str">
        <f t="shared" si="55"/>
        <v/>
      </c>
      <c r="F108" s="6" t="str">
        <f t="shared" si="39"/>
        <v/>
      </c>
      <c r="G108" s="6" t="str">
        <f t="shared" si="56"/>
        <v/>
      </c>
      <c r="H108" s="6" t="str">
        <f t="shared" si="57"/>
        <v/>
      </c>
      <c r="I108" s="6" t="str">
        <f t="shared" si="58"/>
        <v/>
      </c>
      <c r="J108" s="6" t="str">
        <f t="shared" si="59"/>
        <v/>
      </c>
      <c r="K108" s="6" t="str">
        <f t="shared" si="59"/>
        <v/>
      </c>
      <c r="L108" s="6" t="str">
        <f t="shared" si="59"/>
        <v/>
      </c>
      <c r="M108" s="6" t="str">
        <f t="shared" si="59"/>
        <v/>
      </c>
      <c r="N108" s="6" t="str">
        <f t="shared" si="60"/>
        <v/>
      </c>
      <c r="Q108" s="9">
        <f>学校申込書!$V$7</f>
        <v>0</v>
      </c>
      <c r="R108" s="9">
        <f>学校申込書!$V$9</f>
        <v>0</v>
      </c>
      <c r="S108" s="9">
        <v>3</v>
      </c>
      <c r="T108" s="9" t="s">
        <v>28</v>
      </c>
      <c r="U108" s="9" t="str">
        <f>学校申込書!T46&amp;学校申込書!U46</f>
        <v/>
      </c>
      <c r="V108" s="9">
        <f>学校申込書!W46</f>
        <v>0</v>
      </c>
      <c r="W108" s="9">
        <f>学校申込書!V46</f>
        <v>0</v>
      </c>
      <c r="Y108" s="9" t="str">
        <f>IF(AE108&lt;&gt;"",MAX(Y$3:Y107)+1,"")</f>
        <v/>
      </c>
      <c r="Z108" s="9" t="str">
        <f>IF(AE108&lt;&gt;"",MAX(Z$69:Z107)+1,"")</f>
        <v/>
      </c>
      <c r="AA108" s="9" t="str">
        <f t="shared" si="46"/>
        <v/>
      </c>
      <c r="AB108" s="9" t="str">
        <f t="shared" si="47"/>
        <v/>
      </c>
      <c r="AC108" s="9">
        <f t="shared" si="48"/>
        <v>3</v>
      </c>
      <c r="AD108" s="9" t="str">
        <f t="shared" si="49"/>
        <v>Ｗアドバイザー6</v>
      </c>
      <c r="AE108" s="9" t="str">
        <f t="shared" si="50"/>
        <v/>
      </c>
      <c r="AF108" s="9" t="str">
        <f t="shared" si="51"/>
        <v/>
      </c>
      <c r="AG108" s="9" t="str">
        <f t="shared" si="52"/>
        <v/>
      </c>
    </row>
    <row r="109" spans="1:33" ht="12" customHeight="1" x14ac:dyDescent="0.4">
      <c r="A109" s="6">
        <v>107</v>
      </c>
      <c r="B109" s="6" t="str">
        <f t="shared" si="53"/>
        <v/>
      </c>
      <c r="C109" s="6" t="str">
        <f t="shared" si="54"/>
        <v/>
      </c>
      <c r="D109" s="6" t="str">
        <f t="shared" si="55"/>
        <v/>
      </c>
      <c r="E109" s="6" t="str">
        <f t="shared" si="55"/>
        <v/>
      </c>
      <c r="F109" s="6" t="str">
        <f t="shared" si="39"/>
        <v/>
      </c>
      <c r="G109" s="6" t="str">
        <f t="shared" si="56"/>
        <v/>
      </c>
      <c r="H109" s="6" t="str">
        <f t="shared" si="57"/>
        <v/>
      </c>
      <c r="I109" s="6" t="str">
        <f t="shared" si="58"/>
        <v/>
      </c>
      <c r="J109" s="6" t="str">
        <f t="shared" si="59"/>
        <v/>
      </c>
      <c r="K109" s="6" t="str">
        <f t="shared" si="59"/>
        <v/>
      </c>
      <c r="L109" s="6" t="str">
        <f t="shared" si="59"/>
        <v/>
      </c>
      <c r="M109" s="6" t="str">
        <f t="shared" si="59"/>
        <v/>
      </c>
      <c r="N109" s="6" t="str">
        <f t="shared" si="60"/>
        <v/>
      </c>
      <c r="Q109" s="9">
        <f>学校申込書!$V$7</f>
        <v>0</v>
      </c>
      <c r="R109" s="9">
        <f>学校申込書!$V$9</f>
        <v>0</v>
      </c>
      <c r="S109" s="9">
        <v>3</v>
      </c>
      <c r="T109" s="9" t="s">
        <v>29</v>
      </c>
      <c r="U109" s="9" t="str">
        <f>学校申込書!T47&amp;学校申込書!U47</f>
        <v/>
      </c>
      <c r="V109" s="9">
        <f>学校申込書!W47</f>
        <v>0</v>
      </c>
      <c r="W109" s="9">
        <f>学校申込書!V47</f>
        <v>0</v>
      </c>
      <c r="Y109" s="9" t="str">
        <f>IF(AE109&lt;&gt;"",MAX(Y$3:Y108)+1,"")</f>
        <v/>
      </c>
      <c r="Z109" s="9" t="str">
        <f>IF(AE109&lt;&gt;"",MAX(Z$69:Z108)+1,"")</f>
        <v/>
      </c>
      <c r="AA109" s="9" t="str">
        <f t="shared" si="46"/>
        <v/>
      </c>
      <c r="AB109" s="9" t="str">
        <f t="shared" si="47"/>
        <v/>
      </c>
      <c r="AC109" s="9">
        <f t="shared" si="48"/>
        <v>3</v>
      </c>
      <c r="AD109" s="9" t="str">
        <f t="shared" si="49"/>
        <v>Ｗアドバイザー7</v>
      </c>
      <c r="AE109" s="9" t="str">
        <f t="shared" si="50"/>
        <v/>
      </c>
      <c r="AF109" s="9" t="str">
        <f t="shared" si="51"/>
        <v/>
      </c>
      <c r="AG109" s="9" t="str">
        <f t="shared" si="52"/>
        <v/>
      </c>
    </row>
    <row r="110" spans="1:33" ht="12" customHeight="1" x14ac:dyDescent="0.4">
      <c r="A110" s="6">
        <v>108</v>
      </c>
      <c r="B110" s="6" t="str">
        <f t="shared" si="53"/>
        <v/>
      </c>
      <c r="C110" s="6" t="str">
        <f t="shared" si="54"/>
        <v/>
      </c>
      <c r="D110" s="6" t="str">
        <f t="shared" si="55"/>
        <v/>
      </c>
      <c r="E110" s="6" t="str">
        <f t="shared" si="55"/>
        <v/>
      </c>
      <c r="F110" s="6" t="str">
        <f t="shared" si="39"/>
        <v/>
      </c>
      <c r="G110" s="6" t="str">
        <f t="shared" si="56"/>
        <v/>
      </c>
      <c r="H110" s="6" t="str">
        <f t="shared" si="57"/>
        <v/>
      </c>
      <c r="I110" s="6" t="str">
        <f t="shared" si="58"/>
        <v/>
      </c>
      <c r="J110" s="6" t="str">
        <f t="shared" si="59"/>
        <v/>
      </c>
      <c r="K110" s="6" t="str">
        <f t="shared" si="59"/>
        <v/>
      </c>
      <c r="L110" s="6" t="str">
        <f t="shared" si="59"/>
        <v/>
      </c>
      <c r="M110" s="6" t="str">
        <f t="shared" si="59"/>
        <v/>
      </c>
      <c r="N110" s="6" t="str">
        <f t="shared" si="60"/>
        <v/>
      </c>
      <c r="Q110" s="9">
        <f>学校申込書!$V$7</f>
        <v>0</v>
      </c>
      <c r="R110" s="9">
        <f>学校申込書!$V$9</f>
        <v>0</v>
      </c>
      <c r="S110" s="9">
        <v>3</v>
      </c>
      <c r="T110" s="9" t="s">
        <v>30</v>
      </c>
      <c r="U110" s="9" t="str">
        <f>学校申込書!T48&amp;学校申込書!U48</f>
        <v/>
      </c>
      <c r="V110" s="9">
        <f>学校申込書!W48</f>
        <v>0</v>
      </c>
      <c r="W110" s="9">
        <f>学校申込書!V48</f>
        <v>0</v>
      </c>
      <c r="Y110" s="9" t="str">
        <f>IF(AE110&lt;&gt;"",MAX(Y$3:Y109)+1,"")</f>
        <v/>
      </c>
      <c r="Z110" s="9" t="str">
        <f>IF(AE110&lt;&gt;"",MAX(Z$69:Z109)+1,"")</f>
        <v/>
      </c>
      <c r="AA110" s="9" t="str">
        <f t="shared" si="46"/>
        <v/>
      </c>
      <c r="AB110" s="9" t="str">
        <f t="shared" si="47"/>
        <v/>
      </c>
      <c r="AC110" s="9">
        <f t="shared" si="48"/>
        <v>3</v>
      </c>
      <c r="AD110" s="9" t="str">
        <f t="shared" si="49"/>
        <v>Ｗアドバイザー8</v>
      </c>
      <c r="AE110" s="9" t="str">
        <f t="shared" si="50"/>
        <v/>
      </c>
      <c r="AF110" s="9" t="str">
        <f t="shared" si="51"/>
        <v/>
      </c>
      <c r="AG110" s="9" t="str">
        <f t="shared" si="52"/>
        <v/>
      </c>
    </row>
    <row r="111" spans="1:33" ht="12" customHeight="1" x14ac:dyDescent="0.4">
      <c r="A111" s="6">
        <v>109</v>
      </c>
      <c r="B111" s="6" t="str">
        <f t="shared" si="53"/>
        <v/>
      </c>
      <c r="C111" s="6" t="str">
        <f t="shared" si="54"/>
        <v/>
      </c>
      <c r="D111" s="6" t="str">
        <f t="shared" si="55"/>
        <v/>
      </c>
      <c r="E111" s="6" t="str">
        <f t="shared" si="55"/>
        <v/>
      </c>
      <c r="F111" s="6" t="str">
        <f t="shared" si="39"/>
        <v/>
      </c>
      <c r="G111" s="6" t="str">
        <f t="shared" si="56"/>
        <v/>
      </c>
      <c r="H111" s="6" t="str">
        <f t="shared" si="57"/>
        <v/>
      </c>
      <c r="I111" s="6" t="str">
        <f t="shared" si="58"/>
        <v/>
      </c>
      <c r="J111" s="6" t="str">
        <f t="shared" si="59"/>
        <v/>
      </c>
      <c r="K111" s="6" t="str">
        <f t="shared" si="59"/>
        <v/>
      </c>
      <c r="L111" s="6" t="str">
        <f t="shared" si="59"/>
        <v/>
      </c>
      <c r="M111" s="6" t="str">
        <f t="shared" si="59"/>
        <v/>
      </c>
      <c r="N111" s="6" t="str">
        <f t="shared" si="60"/>
        <v/>
      </c>
      <c r="Q111" s="9">
        <f>学校申込書!$V$7</f>
        <v>0</v>
      </c>
      <c r="R111" s="9">
        <f>学校申込書!$V$9</f>
        <v>0</v>
      </c>
      <c r="S111" s="9">
        <v>3</v>
      </c>
      <c r="T111" s="9" t="s">
        <v>150</v>
      </c>
      <c r="U111" s="9" t="str">
        <f>学校申込書!T49&amp;学校申込書!U49</f>
        <v/>
      </c>
      <c r="V111" s="9">
        <f>学校申込書!W49</f>
        <v>0</v>
      </c>
      <c r="W111" s="9">
        <f>学校申込書!V49</f>
        <v>0</v>
      </c>
      <c r="Y111" s="9" t="str">
        <f>IF(AE111&lt;&gt;"",MAX(Y$3:Y110)+1,"")</f>
        <v/>
      </c>
      <c r="Z111" s="9" t="str">
        <f>IF(AE111&lt;&gt;"",MAX(Z$69:Z110)+1,"")</f>
        <v/>
      </c>
      <c r="AA111" s="9" t="str">
        <f t="shared" si="46"/>
        <v/>
      </c>
      <c r="AB111" s="9" t="str">
        <f t="shared" si="47"/>
        <v/>
      </c>
      <c r="AC111" s="9">
        <f t="shared" si="48"/>
        <v>3</v>
      </c>
      <c r="AD111" s="9" t="str">
        <f t="shared" si="49"/>
        <v>Ｗアドバイザー9</v>
      </c>
      <c r="AE111" s="9" t="str">
        <f t="shared" si="50"/>
        <v/>
      </c>
      <c r="AF111" s="9" t="str">
        <f t="shared" si="51"/>
        <v/>
      </c>
      <c r="AG111" s="9" t="str">
        <f t="shared" si="52"/>
        <v/>
      </c>
    </row>
    <row r="112" spans="1:33" ht="12" customHeight="1" x14ac:dyDescent="0.4">
      <c r="A112" s="6">
        <v>110</v>
      </c>
      <c r="B112" s="6" t="str">
        <f t="shared" si="53"/>
        <v/>
      </c>
      <c r="C112" s="6" t="str">
        <f t="shared" si="54"/>
        <v/>
      </c>
      <c r="D112" s="6" t="str">
        <f t="shared" si="55"/>
        <v/>
      </c>
      <c r="E112" s="6" t="str">
        <f t="shared" si="55"/>
        <v/>
      </c>
      <c r="F112" s="6" t="str">
        <f t="shared" si="39"/>
        <v/>
      </c>
      <c r="G112" s="6" t="str">
        <f t="shared" si="56"/>
        <v/>
      </c>
      <c r="H112" s="6" t="str">
        <f t="shared" si="57"/>
        <v/>
      </c>
      <c r="I112" s="6" t="str">
        <f t="shared" si="58"/>
        <v/>
      </c>
      <c r="J112" s="6" t="str">
        <f t="shared" si="59"/>
        <v/>
      </c>
      <c r="K112" s="6" t="str">
        <f t="shared" si="59"/>
        <v/>
      </c>
      <c r="L112" s="6" t="str">
        <f t="shared" si="59"/>
        <v/>
      </c>
      <c r="M112" s="6" t="str">
        <f t="shared" si="59"/>
        <v/>
      </c>
      <c r="N112" s="6" t="str">
        <f t="shared" si="60"/>
        <v/>
      </c>
      <c r="Q112" s="9">
        <f>学校申込書!$V$7</f>
        <v>0</v>
      </c>
      <c r="R112" s="9">
        <f>学校申込書!$V$9</f>
        <v>0</v>
      </c>
      <c r="S112" s="9">
        <v>3</v>
      </c>
      <c r="T112" s="9" t="s">
        <v>151</v>
      </c>
      <c r="U112" s="9" t="str">
        <f>学校申込書!T50&amp;学校申込書!U50</f>
        <v/>
      </c>
      <c r="V112" s="9">
        <f>学校申込書!W50</f>
        <v>0</v>
      </c>
      <c r="W112" s="9">
        <f>学校申込書!V50</f>
        <v>0</v>
      </c>
      <c r="Y112" s="9" t="str">
        <f>IF(AE112&lt;&gt;"",MAX(Y$3:Y111)+1,"")</f>
        <v/>
      </c>
      <c r="Z112" s="9" t="str">
        <f>IF(AE112&lt;&gt;"",MAX(Z$69:Z111)+1,"")</f>
        <v/>
      </c>
      <c r="AA112" s="9" t="str">
        <f t="shared" si="46"/>
        <v/>
      </c>
      <c r="AB112" s="9" t="str">
        <f t="shared" si="47"/>
        <v/>
      </c>
      <c r="AC112" s="9">
        <f t="shared" si="48"/>
        <v>3</v>
      </c>
      <c r="AD112" s="9" t="str">
        <f t="shared" si="49"/>
        <v>Ｗアドバイザー10</v>
      </c>
      <c r="AE112" s="9" t="str">
        <f t="shared" si="50"/>
        <v/>
      </c>
      <c r="AF112" s="9" t="str">
        <f t="shared" si="51"/>
        <v/>
      </c>
      <c r="AG112" s="9" t="str">
        <f t="shared" si="52"/>
        <v/>
      </c>
    </row>
    <row r="113" spans="1:33" ht="12" customHeight="1" x14ac:dyDescent="0.4">
      <c r="A113" s="6">
        <v>111</v>
      </c>
      <c r="B113" s="6" t="str">
        <f t="shared" si="53"/>
        <v/>
      </c>
      <c r="C113" s="6" t="str">
        <f t="shared" si="54"/>
        <v/>
      </c>
      <c r="D113" s="6" t="str">
        <f t="shared" si="55"/>
        <v/>
      </c>
      <c r="E113" s="6" t="str">
        <f t="shared" si="55"/>
        <v/>
      </c>
      <c r="F113" s="6" t="str">
        <f t="shared" si="39"/>
        <v/>
      </c>
      <c r="G113" s="6" t="str">
        <f t="shared" si="56"/>
        <v/>
      </c>
      <c r="H113" s="6" t="str">
        <f t="shared" si="57"/>
        <v/>
      </c>
      <c r="I113" s="6" t="str">
        <f t="shared" si="58"/>
        <v/>
      </c>
      <c r="J113" s="6" t="str">
        <f t="shared" si="59"/>
        <v/>
      </c>
      <c r="K113" s="6" t="str">
        <f t="shared" si="59"/>
        <v/>
      </c>
      <c r="L113" s="6" t="str">
        <f t="shared" si="59"/>
        <v/>
      </c>
      <c r="M113" s="6" t="str">
        <f t="shared" si="59"/>
        <v/>
      </c>
      <c r="N113" s="6" t="str">
        <f t="shared" si="60"/>
        <v/>
      </c>
      <c r="Q113" s="9">
        <f>学校申込書!$V$7</f>
        <v>0</v>
      </c>
      <c r="R113" s="9">
        <f>学校申込書!$V$9</f>
        <v>0</v>
      </c>
      <c r="S113" s="9">
        <v>3</v>
      </c>
      <c r="T113" s="9" t="s">
        <v>152</v>
      </c>
      <c r="U113" s="9" t="str">
        <f>学校申込書!T51&amp;学校申込書!U51</f>
        <v/>
      </c>
      <c r="V113" s="9">
        <f>学校申込書!W51</f>
        <v>0</v>
      </c>
      <c r="W113" s="9">
        <f>学校申込書!V51</f>
        <v>0</v>
      </c>
      <c r="Y113" s="9" t="str">
        <f>IF(AE113&lt;&gt;"",MAX(Y$3:Y112)+1,"")</f>
        <v/>
      </c>
      <c r="Z113" s="9" t="str">
        <f>IF(AE113&lt;&gt;"",MAX(Z$69:Z112)+1,"")</f>
        <v/>
      </c>
      <c r="AA113" s="9" t="str">
        <f t="shared" si="46"/>
        <v/>
      </c>
      <c r="AB113" s="9" t="str">
        <f t="shared" si="47"/>
        <v/>
      </c>
      <c r="AC113" s="9">
        <f t="shared" si="48"/>
        <v>3</v>
      </c>
      <c r="AD113" s="9" t="str">
        <f t="shared" si="49"/>
        <v>Ｗアドバイザー11</v>
      </c>
      <c r="AE113" s="9" t="str">
        <f t="shared" si="50"/>
        <v/>
      </c>
      <c r="AF113" s="9" t="str">
        <f t="shared" si="51"/>
        <v/>
      </c>
      <c r="AG113" s="9" t="str">
        <f t="shared" si="52"/>
        <v/>
      </c>
    </row>
    <row r="114" spans="1:33" ht="12" customHeight="1" x14ac:dyDescent="0.4">
      <c r="A114" s="6">
        <v>112</v>
      </c>
      <c r="B114" s="6" t="str">
        <f t="shared" si="53"/>
        <v/>
      </c>
      <c r="C114" s="6" t="str">
        <f t="shared" si="54"/>
        <v/>
      </c>
      <c r="D114" s="6" t="str">
        <f t="shared" si="55"/>
        <v/>
      </c>
      <c r="E114" s="6" t="str">
        <f t="shared" si="55"/>
        <v/>
      </c>
      <c r="F114" s="6" t="str">
        <f t="shared" si="39"/>
        <v/>
      </c>
      <c r="G114" s="6" t="str">
        <f t="shared" si="56"/>
        <v/>
      </c>
      <c r="H114" s="6" t="str">
        <f t="shared" si="57"/>
        <v/>
      </c>
      <c r="I114" s="6" t="str">
        <f t="shared" si="58"/>
        <v/>
      </c>
      <c r="J114" s="6" t="str">
        <f t="shared" si="59"/>
        <v/>
      </c>
      <c r="K114" s="6" t="str">
        <f t="shared" si="59"/>
        <v/>
      </c>
      <c r="L114" s="6" t="str">
        <f t="shared" si="59"/>
        <v/>
      </c>
      <c r="M114" s="6" t="str">
        <f t="shared" si="59"/>
        <v/>
      </c>
      <c r="N114" s="6" t="str">
        <f t="shared" si="60"/>
        <v/>
      </c>
      <c r="Q114" s="9">
        <f>学校申込書!$V$7</f>
        <v>0</v>
      </c>
      <c r="R114" s="9">
        <f>学校申込書!$V$9</f>
        <v>0</v>
      </c>
      <c r="S114" s="9">
        <v>3</v>
      </c>
      <c r="T114" s="9" t="s">
        <v>153</v>
      </c>
      <c r="U114" s="9" t="str">
        <f>学校申込書!T52&amp;学校申込書!U52</f>
        <v/>
      </c>
      <c r="V114" s="9">
        <f>学校申込書!W52</f>
        <v>0</v>
      </c>
      <c r="W114" s="9">
        <f>学校申込書!V52</f>
        <v>0</v>
      </c>
      <c r="Y114" s="9" t="str">
        <f>IF(AE114&lt;&gt;"",MAX(Y$3:Y113)+1,"")</f>
        <v/>
      </c>
      <c r="Z114" s="9" t="str">
        <f>IF(AE114&lt;&gt;"",MAX(Z$69:Z113)+1,"")</f>
        <v/>
      </c>
      <c r="AA114" s="9" t="str">
        <f t="shared" si="46"/>
        <v/>
      </c>
      <c r="AB114" s="9" t="str">
        <f t="shared" si="47"/>
        <v/>
      </c>
      <c r="AC114" s="9">
        <f t="shared" si="48"/>
        <v>3</v>
      </c>
      <c r="AD114" s="9" t="str">
        <f t="shared" si="49"/>
        <v>Ｗアドバイザー12</v>
      </c>
      <c r="AE114" s="9" t="str">
        <f t="shared" si="50"/>
        <v/>
      </c>
      <c r="AF114" s="9" t="str">
        <f t="shared" si="51"/>
        <v/>
      </c>
      <c r="AG114" s="9" t="str">
        <f t="shared" si="52"/>
        <v/>
      </c>
    </row>
    <row r="115" spans="1:33" ht="12" customHeight="1" x14ac:dyDescent="0.4">
      <c r="A115" s="6">
        <v>113</v>
      </c>
      <c r="B115" s="6" t="str">
        <f t="shared" si="53"/>
        <v/>
      </c>
      <c r="C115" s="6" t="str">
        <f t="shared" si="54"/>
        <v/>
      </c>
      <c r="D115" s="6" t="str">
        <f t="shared" si="55"/>
        <v/>
      </c>
      <c r="E115" s="6" t="str">
        <f t="shared" si="55"/>
        <v/>
      </c>
      <c r="F115" s="6" t="str">
        <f t="shared" si="39"/>
        <v/>
      </c>
      <c r="G115" s="6" t="str">
        <f t="shared" si="56"/>
        <v/>
      </c>
      <c r="H115" s="6" t="str">
        <f t="shared" si="57"/>
        <v/>
      </c>
      <c r="I115" s="6" t="str">
        <f t="shared" si="58"/>
        <v/>
      </c>
      <c r="J115" s="6" t="str">
        <f t="shared" si="59"/>
        <v/>
      </c>
      <c r="K115" s="6" t="str">
        <f t="shared" si="59"/>
        <v/>
      </c>
      <c r="L115" s="6" t="str">
        <f t="shared" si="59"/>
        <v/>
      </c>
      <c r="M115" s="6" t="str">
        <f t="shared" si="59"/>
        <v/>
      </c>
      <c r="N115" s="6" t="str">
        <f t="shared" si="60"/>
        <v/>
      </c>
      <c r="Q115" s="9">
        <f>学校申込書!$V$7</f>
        <v>0</v>
      </c>
      <c r="R115" s="9">
        <f>学校申込書!$V$9</f>
        <v>0</v>
      </c>
      <c r="S115" s="9">
        <v>3</v>
      </c>
      <c r="T115" s="9" t="s">
        <v>154</v>
      </c>
      <c r="U115" s="9" t="str">
        <f>学校申込書!T53&amp;学校申込書!U53</f>
        <v/>
      </c>
      <c r="V115" s="9">
        <f>学校申込書!W53</f>
        <v>0</v>
      </c>
      <c r="W115" s="9">
        <f>学校申込書!V53</f>
        <v>0</v>
      </c>
      <c r="Y115" s="9" t="str">
        <f>IF(AE115&lt;&gt;"",MAX(Y$3:Y114)+1,"")</f>
        <v/>
      </c>
      <c r="Z115" s="9" t="str">
        <f>IF(AE115&lt;&gt;"",MAX(Z$69:Z114)+1,"")</f>
        <v/>
      </c>
      <c r="AA115" s="9" t="str">
        <f t="shared" si="46"/>
        <v/>
      </c>
      <c r="AB115" s="9" t="str">
        <f t="shared" si="47"/>
        <v/>
      </c>
      <c r="AC115" s="9">
        <f t="shared" si="48"/>
        <v>3</v>
      </c>
      <c r="AD115" s="9" t="str">
        <f t="shared" si="49"/>
        <v>Ｗアドバイザー13</v>
      </c>
      <c r="AE115" s="9" t="str">
        <f t="shared" si="50"/>
        <v/>
      </c>
      <c r="AF115" s="9" t="str">
        <f t="shared" si="51"/>
        <v/>
      </c>
      <c r="AG115" s="9" t="str">
        <f t="shared" si="52"/>
        <v/>
      </c>
    </row>
    <row r="116" spans="1:33" ht="12" customHeight="1" x14ac:dyDescent="0.4">
      <c r="A116" s="6">
        <v>114</v>
      </c>
      <c r="B116" s="6" t="str">
        <f t="shared" si="53"/>
        <v/>
      </c>
      <c r="C116" s="6" t="str">
        <f t="shared" si="54"/>
        <v/>
      </c>
      <c r="D116" s="6" t="str">
        <f t="shared" si="55"/>
        <v/>
      </c>
      <c r="E116" s="6" t="str">
        <f t="shared" si="55"/>
        <v/>
      </c>
      <c r="F116" s="6" t="str">
        <f t="shared" si="39"/>
        <v/>
      </c>
      <c r="G116" s="6" t="str">
        <f t="shared" si="56"/>
        <v/>
      </c>
      <c r="H116" s="6" t="str">
        <f t="shared" si="57"/>
        <v/>
      </c>
      <c r="I116" s="6" t="str">
        <f t="shared" si="58"/>
        <v/>
      </c>
      <c r="J116" s="6" t="str">
        <f t="shared" si="59"/>
        <v/>
      </c>
      <c r="K116" s="6" t="str">
        <f t="shared" si="59"/>
        <v/>
      </c>
      <c r="L116" s="6" t="str">
        <f t="shared" si="59"/>
        <v/>
      </c>
      <c r="M116" s="6" t="str">
        <f t="shared" si="59"/>
        <v/>
      </c>
      <c r="N116" s="6" t="str">
        <f t="shared" si="60"/>
        <v/>
      </c>
      <c r="Q116" s="9">
        <f>学校申込書!$V$7</f>
        <v>0</v>
      </c>
      <c r="R116" s="9">
        <f>学校申込書!$V$9</f>
        <v>0</v>
      </c>
      <c r="S116" s="9">
        <v>3</v>
      </c>
      <c r="T116" s="9" t="s">
        <v>155</v>
      </c>
      <c r="U116" s="9" t="str">
        <f>学校申込書!T54&amp;学校申込書!U54</f>
        <v/>
      </c>
      <c r="V116" s="9">
        <f>学校申込書!W54</f>
        <v>0</v>
      </c>
      <c r="W116" s="9">
        <f>学校申込書!V54</f>
        <v>0</v>
      </c>
      <c r="Y116" s="9" t="str">
        <f>IF(AE116&lt;&gt;"",MAX(Y$3:Y115)+1,"")</f>
        <v/>
      </c>
      <c r="Z116" s="9" t="str">
        <f>IF(AE116&lt;&gt;"",MAX(Z$69:Z115)+1,"")</f>
        <v/>
      </c>
      <c r="AA116" s="9" t="str">
        <f t="shared" si="46"/>
        <v/>
      </c>
      <c r="AB116" s="9" t="str">
        <f t="shared" si="47"/>
        <v/>
      </c>
      <c r="AC116" s="9">
        <f t="shared" si="48"/>
        <v>3</v>
      </c>
      <c r="AD116" s="9" t="str">
        <f t="shared" si="49"/>
        <v>Ｗアドバイザー14</v>
      </c>
      <c r="AE116" s="9" t="str">
        <f t="shared" si="50"/>
        <v/>
      </c>
      <c r="AF116" s="9" t="str">
        <f t="shared" si="51"/>
        <v/>
      </c>
      <c r="AG116" s="9" t="str">
        <f t="shared" si="52"/>
        <v/>
      </c>
    </row>
    <row r="117" spans="1:33" ht="12" customHeight="1" x14ac:dyDescent="0.4">
      <c r="A117" s="6">
        <v>115</v>
      </c>
      <c r="B117" s="6" t="str">
        <f t="shared" si="53"/>
        <v/>
      </c>
      <c r="C117" s="6" t="str">
        <f t="shared" si="54"/>
        <v/>
      </c>
      <c r="D117" s="6" t="str">
        <f t="shared" si="55"/>
        <v/>
      </c>
      <c r="E117" s="6" t="str">
        <f t="shared" si="55"/>
        <v/>
      </c>
      <c r="F117" s="6" t="str">
        <f t="shared" si="39"/>
        <v/>
      </c>
      <c r="G117" s="6" t="str">
        <f t="shared" si="56"/>
        <v/>
      </c>
      <c r="H117" s="6" t="str">
        <f t="shared" si="57"/>
        <v/>
      </c>
      <c r="I117" s="6" t="str">
        <f t="shared" si="58"/>
        <v/>
      </c>
      <c r="J117" s="6" t="str">
        <f t="shared" si="59"/>
        <v/>
      </c>
      <c r="K117" s="6" t="str">
        <f t="shared" si="59"/>
        <v/>
      </c>
      <c r="L117" s="6" t="str">
        <f t="shared" si="59"/>
        <v/>
      </c>
      <c r="M117" s="6" t="str">
        <f t="shared" si="59"/>
        <v/>
      </c>
      <c r="N117" s="6" t="str">
        <f t="shared" si="60"/>
        <v/>
      </c>
      <c r="Q117" s="9">
        <f>学校申込書!$V$7</f>
        <v>0</v>
      </c>
      <c r="R117" s="9">
        <f>学校申込書!$V$9</f>
        <v>0</v>
      </c>
      <c r="S117" s="9">
        <v>3</v>
      </c>
      <c r="T117" s="9" t="s">
        <v>156</v>
      </c>
      <c r="U117" s="9" t="str">
        <f>学校申込書!T55&amp;学校申込書!U55</f>
        <v/>
      </c>
      <c r="V117" s="9">
        <f>学校申込書!W55</f>
        <v>0</v>
      </c>
      <c r="W117" s="9">
        <f>学校申込書!V55</f>
        <v>0</v>
      </c>
      <c r="Y117" s="9" t="str">
        <f>IF(AE117&lt;&gt;"",MAX(Y$3:Y116)+1,"")</f>
        <v/>
      </c>
      <c r="Z117" s="9" t="str">
        <f>IF(AE117&lt;&gt;"",MAX(Z$69:Z116)+1,"")</f>
        <v/>
      </c>
      <c r="AA117" s="9" t="str">
        <f t="shared" si="46"/>
        <v/>
      </c>
      <c r="AB117" s="9" t="str">
        <f t="shared" si="47"/>
        <v/>
      </c>
      <c r="AC117" s="9">
        <f t="shared" si="48"/>
        <v>3</v>
      </c>
      <c r="AD117" s="9" t="str">
        <f t="shared" si="49"/>
        <v>Ｗアドバイザー15</v>
      </c>
      <c r="AE117" s="9" t="str">
        <f t="shared" si="50"/>
        <v/>
      </c>
      <c r="AF117" s="9" t="str">
        <f t="shared" si="51"/>
        <v/>
      </c>
      <c r="AG117" s="9" t="str">
        <f t="shared" si="52"/>
        <v/>
      </c>
    </row>
    <row r="118" spans="1:33" ht="12" customHeight="1" x14ac:dyDescent="0.4">
      <c r="A118" s="6">
        <v>116</v>
      </c>
      <c r="B118" s="6" t="str">
        <f t="shared" si="53"/>
        <v/>
      </c>
      <c r="C118" s="6" t="str">
        <f t="shared" si="54"/>
        <v/>
      </c>
      <c r="D118" s="6" t="str">
        <f t="shared" si="55"/>
        <v/>
      </c>
      <c r="E118" s="6" t="str">
        <f t="shared" si="55"/>
        <v/>
      </c>
      <c r="F118" s="6" t="str">
        <f t="shared" si="39"/>
        <v/>
      </c>
      <c r="G118" s="6" t="str">
        <f t="shared" si="56"/>
        <v/>
      </c>
      <c r="H118" s="6" t="str">
        <f t="shared" si="57"/>
        <v/>
      </c>
      <c r="I118" s="6" t="str">
        <f t="shared" si="58"/>
        <v/>
      </c>
      <c r="J118" s="6" t="str">
        <f t="shared" si="59"/>
        <v/>
      </c>
      <c r="K118" s="6" t="str">
        <f t="shared" si="59"/>
        <v/>
      </c>
      <c r="L118" s="6" t="str">
        <f t="shared" si="59"/>
        <v/>
      </c>
      <c r="M118" s="6" t="str">
        <f t="shared" si="59"/>
        <v/>
      </c>
      <c r="N118" s="6" t="str">
        <f t="shared" si="60"/>
        <v/>
      </c>
      <c r="Q118" s="9">
        <f>学校申込書!$V$7</f>
        <v>0</v>
      </c>
      <c r="R118" s="9">
        <f>学校申込書!$V$9</f>
        <v>0</v>
      </c>
      <c r="S118" s="9">
        <v>3</v>
      </c>
      <c r="T118" s="9" t="s">
        <v>157</v>
      </c>
      <c r="U118" s="9" t="str">
        <f>学校申込書!T56&amp;学校申込書!U56</f>
        <v/>
      </c>
      <c r="V118" s="9">
        <f>学校申込書!W56</f>
        <v>0</v>
      </c>
      <c r="W118" s="9">
        <f>学校申込書!V56</f>
        <v>0</v>
      </c>
      <c r="Y118" s="9" t="str">
        <f>IF(AE118&lt;&gt;"",MAX(Y$3:Y117)+1,"")</f>
        <v/>
      </c>
      <c r="Z118" s="9" t="str">
        <f>IF(AE118&lt;&gt;"",MAX(Z$69:Z117)+1,"")</f>
        <v/>
      </c>
      <c r="AA118" s="9" t="str">
        <f t="shared" si="46"/>
        <v/>
      </c>
      <c r="AB118" s="9" t="str">
        <f t="shared" si="47"/>
        <v/>
      </c>
      <c r="AC118" s="9">
        <f t="shared" si="48"/>
        <v>3</v>
      </c>
      <c r="AD118" s="9" t="str">
        <f t="shared" si="49"/>
        <v>Ｗアドバイザー16</v>
      </c>
      <c r="AE118" s="9" t="str">
        <f t="shared" si="50"/>
        <v/>
      </c>
      <c r="AF118" s="9" t="str">
        <f t="shared" si="51"/>
        <v/>
      </c>
      <c r="AG118" s="9" t="str">
        <f t="shared" si="52"/>
        <v/>
      </c>
    </row>
  </sheetData>
  <sheetProtection algorithmName="SHA-512" hashValue="1/XddqWswmmfam2zRiHlawyWWjeOzuOuikGZpkTzqaEh3g95Ddgbn4eYJvHGAVpsyqLRsdriS2ODMOBT18dIjA==" saltValue="KxyKDKb2Qf9w2Q9Zf+YwYw==" spinCount="100000" sheet="1" objects="1" scenarios="1"/>
  <phoneticPr fontId="1"/>
  <pageMargins left="0.7" right="0.7" top="0.75" bottom="0.75" header="0.3" footer="0.3"/>
  <pageSetup paperSize="9" orientation="portrait" r:id="rId1"/>
  <ignoredErrors>
    <ignoredError sqref="C3:C13 I3:I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学校申込書</vt:lpstr>
      <vt:lpstr>データ管理用</vt:lpstr>
      <vt:lpstr>学校申込書!Print_Area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Keitaro</dc:creator>
  <cp:lastModifiedBy>啓太郎 平間</cp:lastModifiedBy>
  <cp:lastPrinted>2024-08-26T12:23:30Z</cp:lastPrinted>
  <dcterms:created xsi:type="dcterms:W3CDTF">2021-06-10T12:02:25Z</dcterms:created>
  <dcterms:modified xsi:type="dcterms:W3CDTF">2024-08-26T13:16:59Z</dcterms:modified>
</cp:coreProperties>
</file>