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Ｒ６年度\Ｒ６教務\01 Ｒ６　時数　行事計画\Ｒ６年間行事・週予定\"/>
    </mc:Choice>
  </mc:AlternateContent>
  <xr:revisionPtr revIDLastSave="0" documentId="13_ncr:1_{7149A1C8-FF95-41B3-B638-86F53B3BC7E2}" xr6:coauthVersionLast="36" xr6:coauthVersionMax="36" xr10:uidLastSave="{00000000-0000-0000-0000-000000000000}"/>
  <bookViews>
    <workbookView xWindow="32760" yWindow="32760" windowWidth="10215" windowHeight="7425" tabRatio="876" activeTab="12" xr2:uid="{00000000-000D-0000-FFFF-FFFF00000000}"/>
  </bookViews>
  <sheets>
    <sheet name="４月" sheetId="61" r:id="rId1"/>
    <sheet name="５月" sheetId="42" r:id="rId2"/>
    <sheet name="６月 " sheetId="54" r:id="rId3"/>
    <sheet name="７月 " sheetId="55" r:id="rId4"/>
    <sheet name="８月" sheetId="56" r:id="rId5"/>
    <sheet name="９月" sheetId="59" r:id="rId6"/>
    <sheet name="１０月 " sheetId="44" r:id="rId7"/>
    <sheet name="１１月" sheetId="45" r:id="rId8"/>
    <sheet name="１２月" sheetId="46" r:id="rId9"/>
    <sheet name="１月" sheetId="47" r:id="rId10"/>
    <sheet name="２月" sheetId="52" r:id="rId11"/>
    <sheet name="３月 " sheetId="53" r:id="rId12"/>
    <sheet name="年間行事計画" sheetId="73" r:id="rId13"/>
  </sheets>
  <definedNames>
    <definedName name="_xlnm._FilterDatabase" localSheetId="12" hidden="1">年間行事計画!$O$16:$P$16</definedName>
    <definedName name="_fsy65" localSheetId="12">#REF!</definedName>
    <definedName name="_fsy65">#REF!</definedName>
    <definedName name="a" localSheetId="12">#REF!</definedName>
    <definedName name="a">#REF!</definedName>
    <definedName name="aaa" localSheetId="12">#REF!</definedName>
    <definedName name="aaa">#REF!</definedName>
    <definedName name="ad" localSheetId="12">#REF!</definedName>
    <definedName name="ad">#REF!</definedName>
    <definedName name="adad" localSheetId="12">#REF!</definedName>
    <definedName name="adad">#REF!</definedName>
    <definedName name="adf" localSheetId="12">#REF!</definedName>
    <definedName name="adf">#REF!</definedName>
    <definedName name="adwedaw" localSheetId="12">#REF!</definedName>
    <definedName name="adwedaw">#REF!</definedName>
    <definedName name="af" localSheetId="12">#REF!</definedName>
    <definedName name="af">#REF!</definedName>
    <definedName name="afd" localSheetId="12">#REF!</definedName>
    <definedName name="afd">#REF!</definedName>
    <definedName name="afiu" localSheetId="12">#REF!</definedName>
    <definedName name="afiu">#REF!</definedName>
    <definedName name="afsfsagfstfsf" localSheetId="12">#REF!</definedName>
    <definedName name="afsfsagfstfsf">#REF!</definedName>
    <definedName name="asfd" localSheetId="12">#REF!</definedName>
    <definedName name="asfd">#REF!</definedName>
    <definedName name="asfdddddddddddddddddddddddd" localSheetId="12">#REF!</definedName>
    <definedName name="asfdddddddddddddddddddddddd">#REF!</definedName>
    <definedName name="asfdsdafa" localSheetId="12">#REF!</definedName>
    <definedName name="asfdsdafa">#REF!</definedName>
    <definedName name="askhjih" localSheetId="12">#REF!</definedName>
    <definedName name="askhjih">#REF!</definedName>
    <definedName name="aw" localSheetId="12">#REF!</definedName>
    <definedName name="aw">#REF!</definedName>
    <definedName name="awwsd" localSheetId="12">#REF!</definedName>
    <definedName name="awwsd">#REF!</definedName>
    <definedName name="bdfhhkili" localSheetId="12">#REF!</definedName>
    <definedName name="bdfhhkili">#REF!</definedName>
    <definedName name="cbx" localSheetId="12">#REF!</definedName>
    <definedName name="cbx">#REF!</definedName>
    <definedName name="cnxx" localSheetId="12">#REF!</definedName>
    <definedName name="cnxx">#REF!</definedName>
    <definedName name="ｄ" localSheetId="12">#REF!</definedName>
    <definedName name="ｄ">#REF!</definedName>
    <definedName name="da" localSheetId="12">#REF!</definedName>
    <definedName name="da">#REF!</definedName>
    <definedName name="daffy" localSheetId="12">#REF!</definedName>
    <definedName name="daffy">#REF!</definedName>
    <definedName name="dddddd" localSheetId="12">#REF!</definedName>
    <definedName name="dddddd">#REF!</definedName>
    <definedName name="dfa" localSheetId="12">#REF!</definedName>
    <definedName name="dfa">#REF!</definedName>
    <definedName name="dfagdf" localSheetId="12">#REF!</definedName>
    <definedName name="dfagdf">#REF!</definedName>
    <definedName name="dfas" localSheetId="12">#REF!</definedName>
    <definedName name="dfas">#REF!</definedName>
    <definedName name="dfasdfds" localSheetId="12">#REF!</definedName>
    <definedName name="dfasdfds">#REF!</definedName>
    <definedName name="dfgasegrgg" localSheetId="12">#REF!</definedName>
    <definedName name="dfgasegrgg">#REF!</definedName>
    <definedName name="ｄｆｓ" localSheetId="12">#REF!</definedName>
    <definedName name="ｄｆｓ">#REF!</definedName>
    <definedName name="ds" localSheetId="12">#REF!</definedName>
    <definedName name="ds">#REF!</definedName>
    <definedName name="dsd" localSheetId="12">#REF!</definedName>
    <definedName name="dsd">#REF!</definedName>
    <definedName name="dsf" localSheetId="12">#REF!</definedName>
    <definedName name="dsf">#REF!</definedName>
    <definedName name="dsfasf" localSheetId="12">#REF!</definedName>
    <definedName name="dsfasf">#REF!</definedName>
    <definedName name="dsffdf" localSheetId="12">#REF!</definedName>
    <definedName name="dsffdf">#REF!</definedName>
    <definedName name="dsge" localSheetId="12">#REF!</definedName>
    <definedName name="dsge">#REF!</definedName>
    <definedName name="dsts" localSheetId="12">#REF!</definedName>
    <definedName name="dsts">#REF!</definedName>
    <definedName name="dzhsr" localSheetId="12">#REF!</definedName>
    <definedName name="dzhsr">#REF!</definedName>
    <definedName name="ｄさｆ" localSheetId="12">#REF!</definedName>
    <definedName name="ｄさｆ">#REF!</definedName>
    <definedName name="ｄふぁ" localSheetId="12">#REF!</definedName>
    <definedName name="ｄふぁ">#REF!</definedName>
    <definedName name="ｆ" localSheetId="12">#REF!</definedName>
    <definedName name="ｆ">#REF!</definedName>
    <definedName name="fa" localSheetId="12">#REF!</definedName>
    <definedName name="fa">#REF!</definedName>
    <definedName name="faa" localSheetId="12">#REF!</definedName>
    <definedName name="faa">#REF!</definedName>
    <definedName name="faafga" localSheetId="12">#REF!</definedName>
    <definedName name="faafga">#REF!</definedName>
    <definedName name="fada" localSheetId="12">#REF!</definedName>
    <definedName name="fada">#REF!</definedName>
    <definedName name="fadaa" localSheetId="12">#REF!</definedName>
    <definedName name="fadaa">#REF!</definedName>
    <definedName name="fadfa" localSheetId="12">#REF!</definedName>
    <definedName name="fadfa">#REF!</definedName>
    <definedName name="fadfdfa" localSheetId="12">#REF!</definedName>
    <definedName name="fadfdfa">#REF!</definedName>
    <definedName name="fadsfasfafdafasdfa" localSheetId="12">#REF!</definedName>
    <definedName name="fadsfasfafdafasdfa">#REF!</definedName>
    <definedName name="fafaafafaf" localSheetId="12">#REF!</definedName>
    <definedName name="fafaafafaf">#REF!</definedName>
    <definedName name="faff" localSheetId="12">#REF!</definedName>
    <definedName name="faff">#REF!</definedName>
    <definedName name="faffafa" localSheetId="12">#REF!</definedName>
    <definedName name="faffafa">#REF!</definedName>
    <definedName name="fafhjy" localSheetId="12">#REF!</definedName>
    <definedName name="fafhjy">#REF!</definedName>
    <definedName name="fafsf" localSheetId="12">#REF!</definedName>
    <definedName name="fafsf">#REF!</definedName>
    <definedName name="fafweryhr" localSheetId="12">#REF!</definedName>
    <definedName name="fafweryhr">#REF!</definedName>
    <definedName name="fas" localSheetId="12">#REF!</definedName>
    <definedName name="fas">#REF!</definedName>
    <definedName name="fasdfaaaaaaaaaaaaaaaaaa" localSheetId="12">#REF!</definedName>
    <definedName name="fasdfaaaaaaaaaaaaaaaaaa">#REF!</definedName>
    <definedName name="fasdfasdf" localSheetId="12">#REF!</definedName>
    <definedName name="fasdfasdf">#REF!</definedName>
    <definedName name="fasdfdsfdsfasdf" localSheetId="12">#REF!</definedName>
    <definedName name="fasdfdsfdsfasdf">#REF!</definedName>
    <definedName name="fasf" localSheetId="12">#REF!</definedName>
    <definedName name="fasf">#REF!</definedName>
    <definedName name="fasfa" localSheetId="12">#REF!</definedName>
    <definedName name="fasfa">#REF!</definedName>
    <definedName name="fd" localSheetId="12">#REF!</definedName>
    <definedName name="fd">#REF!</definedName>
    <definedName name="fdf" localSheetId="12">#REF!</definedName>
    <definedName name="fdf">#REF!</definedName>
    <definedName name="fdfa" localSheetId="12">#REF!</definedName>
    <definedName name="fdfa">#REF!</definedName>
    <definedName name="fdfafw" localSheetId="12">#REF!</definedName>
    <definedName name="fdfafw">#REF!</definedName>
    <definedName name="fdku" localSheetId="12">#REF!</definedName>
    <definedName name="fdku">#REF!</definedName>
    <definedName name="fdsf" localSheetId="12">#REF!</definedName>
    <definedName name="fdsf">#REF!</definedName>
    <definedName name="ｆｄｓｇｆさｄ" localSheetId="12">#REF!</definedName>
    <definedName name="ｆｄｓｇｆさｄ">#REF!</definedName>
    <definedName name="fea" localSheetId="12">#REF!</definedName>
    <definedName name="fea">#REF!</definedName>
    <definedName name="ffaa" localSheetId="12">#REF!</definedName>
    <definedName name="ffaa">#REF!</definedName>
    <definedName name="ffaf" localSheetId="12">#REF!</definedName>
    <definedName name="ffaf">#REF!</definedName>
    <definedName name="ffasfdf" localSheetId="12">#REF!</definedName>
    <definedName name="ffasfdf">#REF!</definedName>
    <definedName name="fff" localSheetId="12">#REF!</definedName>
    <definedName name="fff">#REF!</definedName>
    <definedName name="fffaaaaaaaaaaaaaaaaaa" localSheetId="12">#REF!</definedName>
    <definedName name="fffaaaaaaaaaaaaaaaaaa">#REF!</definedName>
    <definedName name="fgagju" localSheetId="12">#REF!</definedName>
    <definedName name="fgagju">#REF!</definedName>
    <definedName name="fgaq" localSheetId="12">#REF!</definedName>
    <definedName name="fgaq">#REF!</definedName>
    <definedName name="fgasf" localSheetId="12">#REF!</definedName>
    <definedName name="fgasf">#REF!</definedName>
    <definedName name="fjgkjuuyo" localSheetId="12">#REF!</definedName>
    <definedName name="fjgkjuuyo">#REF!</definedName>
    <definedName name="fji" localSheetId="12">#REF!</definedName>
    <definedName name="fji">#REF!</definedName>
    <definedName name="fsa" localSheetId="12">#REF!</definedName>
    <definedName name="fsa">#REF!</definedName>
    <definedName name="fsadfsda" localSheetId="12">#REF!</definedName>
    <definedName name="fsadfsda">#REF!</definedName>
    <definedName name="fsdfasdf" localSheetId="12">#REF!</definedName>
    <definedName name="fsdfasdf">#REF!</definedName>
    <definedName name="fshdrs" localSheetId="12">#REF!</definedName>
    <definedName name="fshdrs">#REF!</definedName>
    <definedName name="fshrtrt" localSheetId="12">#REF!</definedName>
    <definedName name="fshrtrt">#REF!</definedName>
    <definedName name="gartga" localSheetId="12">#REF!</definedName>
    <definedName name="gartga">#REF!</definedName>
    <definedName name="gdhhd" localSheetId="12">#REF!</definedName>
    <definedName name="gdhhd">#REF!</definedName>
    <definedName name="gdsgfg" localSheetId="12">#REF!</definedName>
    <definedName name="gdsgfg">#REF!</definedName>
    <definedName name="gersg" localSheetId="12">#REF!</definedName>
    <definedName name="gersg">#REF!</definedName>
    <definedName name="gewag" localSheetId="12">#REF!</definedName>
    <definedName name="gewag">#REF!</definedName>
    <definedName name="gf" localSheetId="12">#REF!</definedName>
    <definedName name="gf">#REF!</definedName>
    <definedName name="gfc" localSheetId="12">#REF!</definedName>
    <definedName name="gfc">#REF!</definedName>
    <definedName name="gfg" localSheetId="12">#REF!</definedName>
    <definedName name="gfg">#REF!</definedName>
    <definedName name="gfggfaehlouy" localSheetId="12">#REF!</definedName>
    <definedName name="gfggfaehlouy">#REF!</definedName>
    <definedName name="gfjfrtfd" localSheetId="12">#REF!</definedName>
    <definedName name="gfjfrtfd">#REF!</definedName>
    <definedName name="gfsdfgsdgdsf" localSheetId="12">#REF!</definedName>
    <definedName name="gfsdfgsdgdsf">#REF!</definedName>
    <definedName name="gggdsf" localSheetId="12">#REF!</definedName>
    <definedName name="gggdsf">#REF!</definedName>
    <definedName name="gggggggggggg" localSheetId="12">#REF!</definedName>
    <definedName name="gggggggggggg">#REF!</definedName>
    <definedName name="ggggggggggggggggggggg" localSheetId="12">#REF!</definedName>
    <definedName name="ggggggggggggggggggggg">#REF!</definedName>
    <definedName name="gj" localSheetId="12">#REF!</definedName>
    <definedName name="gj">#REF!</definedName>
    <definedName name="gsaaaaaaaaaa" localSheetId="12">#REF!</definedName>
    <definedName name="gsaaaaaaaaaa">#REF!</definedName>
    <definedName name="gsda" localSheetId="12">#REF!</definedName>
    <definedName name="gsda">#REF!</definedName>
    <definedName name="gsdgdfgdsfgsdfgdsfgdfs" localSheetId="12">#REF!</definedName>
    <definedName name="gsdgdfgdsfgsdfgdsfgdfs">#REF!</definedName>
    <definedName name="gsdgdsfgfd" localSheetId="12">#REF!</definedName>
    <definedName name="gsdgdsfgfd">#REF!</definedName>
    <definedName name="gsfs" localSheetId="12">#REF!</definedName>
    <definedName name="gsfs">#REF!</definedName>
    <definedName name="gsggggggggggg" localSheetId="12">#REF!</definedName>
    <definedName name="gsggggggggggg">#REF!</definedName>
    <definedName name="gt." localSheetId="12">#REF!</definedName>
    <definedName name="gt.">#REF!</definedName>
    <definedName name="gtrges" localSheetId="12">#REF!</definedName>
    <definedName name="gtrges">#REF!</definedName>
    <definedName name="ｈ" localSheetId="12">#REF!</definedName>
    <definedName name="ｈ">#REF!</definedName>
    <definedName name="hdfhs" localSheetId="12">#REF!</definedName>
    <definedName name="hdfhs">#REF!</definedName>
    <definedName name="hduhs" localSheetId="12">#REF!</definedName>
    <definedName name="hduhs">#REF!</definedName>
    <definedName name="hgssggs" localSheetId="12">#REF!</definedName>
    <definedName name="hgssggs">#REF!</definedName>
    <definedName name="hijhjui" localSheetId="12">#REF!</definedName>
    <definedName name="hijhjui">#REF!</definedName>
    <definedName name="hjfd" localSheetId="12">#REF!</definedName>
    <definedName name="hjfd">#REF!</definedName>
    <definedName name="hjgfijdc" localSheetId="12">#REF!</definedName>
    <definedName name="hjgfijdc">#REF!</definedName>
    <definedName name="hjhjhty" localSheetId="12">#REF!</definedName>
    <definedName name="hjhjhty">#REF!</definedName>
    <definedName name="hkfgy" localSheetId="12">#REF!</definedName>
    <definedName name="hkfgy">#REF!</definedName>
    <definedName name="hkyjrtyue" localSheetId="12">#REF!</definedName>
    <definedName name="hkyjrtyue">#REF!</definedName>
    <definedName name="hrkf" localSheetId="12">#REF!</definedName>
    <definedName name="hrkf">#REF!</definedName>
    <definedName name="hrs" localSheetId="12">#REF!</definedName>
    <definedName name="hrs">#REF!</definedName>
    <definedName name="htht" localSheetId="12">#REF!</definedName>
    <definedName name="htht">#REF!</definedName>
    <definedName name="hyrtytr" localSheetId="12">#REF!</definedName>
    <definedName name="hyrtytr">#REF!</definedName>
    <definedName name="ijphjiphui" localSheetId="12">#REF!</definedName>
    <definedName name="ijphjiphui">#REF!</definedName>
    <definedName name="in" localSheetId="12">#REF!</definedName>
    <definedName name="in">#REF!</definedName>
    <definedName name="ir" localSheetId="12">#REF!</definedName>
    <definedName name="ir">#REF!</definedName>
    <definedName name="iuiuoui" localSheetId="12">#REF!</definedName>
    <definedName name="iuiuoui">#REF!</definedName>
    <definedName name="jf" localSheetId="12">#REF!</definedName>
    <definedName name="jf">#REF!</definedName>
    <definedName name="jhiugflouy" localSheetId="12">#REF!</definedName>
    <definedName name="jhiugflouy">#REF!</definedName>
    <definedName name="jhuftdmryjh" localSheetId="12">#REF!</definedName>
    <definedName name="jhuftdmryjh">#REF!</definedName>
    <definedName name="ji" localSheetId="12">#REF!</definedName>
    <definedName name="ji">#REF!</definedName>
    <definedName name="jieabh" localSheetId="12">#REF!</definedName>
    <definedName name="jieabh">#REF!</definedName>
    <definedName name="jin" localSheetId="12">#REF!</definedName>
    <definedName name="jin">#REF!</definedName>
    <definedName name="jkyky" localSheetId="12">#REF!</definedName>
    <definedName name="jkyky">#REF!</definedName>
    <definedName name="jphih" localSheetId="12">#REF!</definedName>
    <definedName name="jphih">#REF!</definedName>
    <definedName name="jtes" localSheetId="12">#REF!</definedName>
    <definedName name="jtes">#REF!</definedName>
    <definedName name="ju" localSheetId="12">#REF!</definedName>
    <definedName name="ju">#REF!</definedName>
    <definedName name="juiohgfyculxre6o" localSheetId="12">#REF!</definedName>
    <definedName name="juiohgfyculxre6o">#REF!</definedName>
    <definedName name="juoi" localSheetId="12">#REF!</definedName>
    <definedName name="juoi">#REF!</definedName>
    <definedName name="jutf" localSheetId="12">#REF!</definedName>
    <definedName name="jutf">#REF!</definedName>
    <definedName name="jyi" localSheetId="12">#REF!</definedName>
    <definedName name="jyi">#REF!</definedName>
    <definedName name="jyjyjdt" localSheetId="12">#REF!</definedName>
    <definedName name="jyjyjdt">#REF!</definedName>
    <definedName name="jykjy" localSheetId="12">#REF!</definedName>
    <definedName name="jykjy">#REF!</definedName>
    <definedName name="jyur" localSheetId="12">#REF!</definedName>
    <definedName name="jyur">#REF!</definedName>
    <definedName name="kgfk" localSheetId="12">#REF!</definedName>
    <definedName name="kgfk">#REF!</definedName>
    <definedName name="kghkg" localSheetId="12">#REF!</definedName>
    <definedName name="kghkg">#REF!</definedName>
    <definedName name="kgtrf" localSheetId="12">#REF!</definedName>
    <definedName name="kgtrf">#REF!</definedName>
    <definedName name="kgvfk" localSheetId="12">#REF!</definedName>
    <definedName name="kgvfk">#REF!</definedName>
    <definedName name="khgj" localSheetId="12">#REF!</definedName>
    <definedName name="khgj">#REF!</definedName>
    <definedName name="khuytd" localSheetId="12">#REF!</definedName>
    <definedName name="khuytd">#REF!</definedName>
    <definedName name="ki" localSheetId="12">#REF!</definedName>
    <definedName name="ki">#REF!</definedName>
    <definedName name="ki9u86rtu" localSheetId="12">#REF!</definedName>
    <definedName name="ki9u86rtu">#REF!</definedName>
    <definedName name="kihvgigvf" localSheetId="12">#REF!</definedName>
    <definedName name="kihvgigvf">#REF!</definedName>
    <definedName name="kijuigyofy" localSheetId="12">#REF!</definedName>
    <definedName name="kijuigyofy">#REF!</definedName>
    <definedName name="kiu" localSheetId="12">#REF!</definedName>
    <definedName name="kiu">#REF!</definedName>
    <definedName name="kj" localSheetId="12">#REF!</definedName>
    <definedName name="kj">#REF!</definedName>
    <definedName name="kk" localSheetId="12">#REF!</definedName>
    <definedName name="kk">#REF!</definedName>
    <definedName name="kkjgyuh" localSheetId="12">#REF!</definedName>
    <definedName name="kkjgyuh">#REF!</definedName>
    <definedName name="kkyk" localSheetId="12">#REF!</definedName>
    <definedName name="kkyk">#REF!</definedName>
    <definedName name="ko" localSheetId="12">#REF!</definedName>
    <definedName name="ko">#REF!</definedName>
    <definedName name="kohh" localSheetId="12">#REF!</definedName>
    <definedName name="kohh">#REF!</definedName>
    <definedName name="koi" localSheetId="12">#REF!</definedName>
    <definedName name="koi">#REF!</definedName>
    <definedName name="koiu" localSheetId="12">#REF!</definedName>
    <definedName name="koiu">#REF!</definedName>
    <definedName name="koiyu" localSheetId="12">#REF!</definedName>
    <definedName name="koiyu">#REF!</definedName>
    <definedName name="kopi" localSheetId="12">#REF!</definedName>
    <definedName name="kopi">#REF!</definedName>
    <definedName name="koy" localSheetId="12">#REF!</definedName>
    <definedName name="koy">#REF!</definedName>
    <definedName name="ktrd" localSheetId="12">#REF!</definedName>
    <definedName name="ktrd">#REF!</definedName>
    <definedName name="ktu" localSheetId="12">#REF!</definedName>
    <definedName name="ktu">#REF!</definedName>
    <definedName name="ku" localSheetId="12">#REF!</definedName>
    <definedName name="ku">#REF!</definedName>
    <definedName name="kuh" localSheetId="12">#REF!</definedName>
    <definedName name="kuh">#REF!</definedName>
    <definedName name="kuiiyi" localSheetId="12">#REF!</definedName>
    <definedName name="kuiiyi">#REF!</definedName>
    <definedName name="kut" localSheetId="12">#REF!</definedName>
    <definedName name="kut">#REF!</definedName>
    <definedName name="ky" localSheetId="12">#REF!</definedName>
    <definedName name="ky">#REF!</definedName>
    <definedName name="kyk" localSheetId="12">#REF!</definedName>
    <definedName name="kyk">#REF!</definedName>
    <definedName name="kykyyyyyyyyy" localSheetId="12">#REF!</definedName>
    <definedName name="kykyyyyyyyyy">#REF!</definedName>
    <definedName name="kytud" localSheetId="12">#REF!</definedName>
    <definedName name="kytud">#REF!</definedName>
    <definedName name="kyu" localSheetId="12">#REF!</definedName>
    <definedName name="kyu">#REF!</definedName>
    <definedName name="kyyk" localSheetId="12">#REF!</definedName>
    <definedName name="kyyk">#REF!</definedName>
    <definedName name="l" localSheetId="12">#REF!</definedName>
    <definedName name="l">#REF!</definedName>
    <definedName name="ｌgja" localSheetId="12">#REF!</definedName>
    <definedName name="ｌgja">#REF!</definedName>
    <definedName name="lr" localSheetId="12">#REF!</definedName>
    <definedName name="lr">#REF!</definedName>
    <definedName name="lrllrlrlrl" localSheetId="12">#REF!</definedName>
    <definedName name="lrllrlrlrl">#REF!</definedName>
    <definedName name="mcxc" localSheetId="12">#REF!</definedName>
    <definedName name="mcxc">#REF!</definedName>
    <definedName name="mvu" localSheetId="12">#REF!</definedName>
    <definedName name="mvu">#REF!</definedName>
    <definedName name="Mカレンダー始点行">#REF!</definedName>
    <definedName name="Mカレンダー始点列">#REF!</definedName>
    <definedName name="Mセル行数">#REF!</definedName>
    <definedName name="Mセル列数">#REF!</definedName>
    <definedName name="M干支">#REF!</definedName>
    <definedName name="M月">#REF!</definedName>
    <definedName name="M年">#REF!</definedName>
    <definedName name="ncccmjm" localSheetId="12">#REF!</definedName>
    <definedName name="ncccmjm">#REF!</definedName>
    <definedName name="nd" localSheetId="12">#REF!</definedName>
    <definedName name="nd">#REF!</definedName>
    <definedName name="ol" localSheetId="12">#REF!</definedName>
    <definedName name="ol">#REF!</definedName>
    <definedName name="olkjhggh" localSheetId="12">#REF!</definedName>
    <definedName name="olkjhggh">#REF!</definedName>
    <definedName name="ololp" localSheetId="12">#REF!</definedName>
    <definedName name="ololp">#REF!</definedName>
    <definedName name="oo" localSheetId="12">#REF!</definedName>
    <definedName name="oo">#REF!</definedName>
    <definedName name="ou" localSheetId="12">#REF!</definedName>
    <definedName name="ou">#REF!</definedName>
    <definedName name="ouhgftyidc" localSheetId="12">#REF!</definedName>
    <definedName name="ouhgftyidc">#REF!</definedName>
    <definedName name="per" localSheetId="12">#REF!</definedName>
    <definedName name="per">#REF!</definedName>
    <definedName name="poi" localSheetId="12">#REF!</definedName>
    <definedName name="poi">#REF!</definedName>
    <definedName name="poiiu" localSheetId="12">#REF!</definedName>
    <definedName name="poiiu">#REF!</definedName>
    <definedName name="_xlnm.Print_Area" localSheetId="6">'１０月 '!$A$1:$O$37</definedName>
    <definedName name="_xlnm.Print_Area" localSheetId="7">'１１月'!$B$1:$O$38</definedName>
    <definedName name="_xlnm.Print_Area" localSheetId="8">'１２月'!$B$1:$O$38</definedName>
    <definedName name="_xlnm.Print_Area" localSheetId="9">'１月'!$A$1:$O$38</definedName>
    <definedName name="_xlnm.Print_Area" localSheetId="10">'２月'!$B$1:$O$39</definedName>
    <definedName name="_xlnm.Print_Area" localSheetId="11">'３月 '!$A$1:$O$40</definedName>
    <definedName name="_xlnm.Print_Area" localSheetId="0">'４月'!$A$1:$O$40</definedName>
    <definedName name="_xlnm.Print_Area" localSheetId="1">'５月'!$B$1:$O$38</definedName>
    <definedName name="_xlnm.Print_Area" localSheetId="2">'６月 '!$B$1:$O$38</definedName>
    <definedName name="_xlnm.Print_Area" localSheetId="3">'７月 '!$A$1:$O$39</definedName>
    <definedName name="_xlnm.Print_Area" localSheetId="4">'８月'!$B$1:$O$38</definedName>
    <definedName name="_xlnm.Print_Area" localSheetId="5">'９月'!$A$1:$O$39</definedName>
    <definedName name="_xlnm.Print_Area" localSheetId="12">年間行事計画!$A$1:$L$41</definedName>
    <definedName name="rl" localSheetId="12">#REF!</definedName>
    <definedName name="rl">#REF!</definedName>
    <definedName name="rt" localSheetId="12">#REF!</definedName>
    <definedName name="rt">#REF!</definedName>
    <definedName name="ｒｔうぇ" localSheetId="12">#REF!</definedName>
    <definedName name="ｒｔうぇ">#REF!</definedName>
    <definedName name="rui" localSheetId="12">#REF!</definedName>
    <definedName name="rui">#REF!</definedName>
    <definedName name="ryho" localSheetId="12">#REF!</definedName>
    <definedName name="ryho">#REF!</definedName>
    <definedName name="sa" localSheetId="12">#REF!</definedName>
    <definedName name="sa">#REF!</definedName>
    <definedName name="sadff" localSheetId="12">#REF!</definedName>
    <definedName name="sadff">#REF!</definedName>
    <definedName name="sadfsf" localSheetId="12">#REF!</definedName>
    <definedName name="sadfsf">#REF!</definedName>
    <definedName name="saf" localSheetId="12">#REF!</definedName>
    <definedName name="saf">#REF!</definedName>
    <definedName name="safasfdsf" localSheetId="12">#REF!</definedName>
    <definedName name="safasfdsf">#REF!</definedName>
    <definedName name="saq" localSheetId="12">#REF!</definedName>
    <definedName name="saq">#REF!</definedName>
    <definedName name="sasa" localSheetId="12">#REF!</definedName>
    <definedName name="sasa">#REF!</definedName>
    <definedName name="sd" localSheetId="12">#REF!</definedName>
    <definedName name="sd">#REF!</definedName>
    <definedName name="sdasdfs" localSheetId="12">#REF!</definedName>
    <definedName name="sdasdfs">#REF!</definedName>
    <definedName name="sdfs" localSheetId="12">#REF!</definedName>
    <definedName name="sdfs">#REF!</definedName>
    <definedName name="sdfsadf" localSheetId="12">#REF!</definedName>
    <definedName name="sdfsadf">#REF!</definedName>
    <definedName name="sdfsadfs" localSheetId="12">#REF!</definedName>
    <definedName name="sdfsadfs">#REF!</definedName>
    <definedName name="sdg" localSheetId="12">#REF!</definedName>
    <definedName name="sdg">#REF!</definedName>
    <definedName name="sdrtf" localSheetId="12">#REF!</definedName>
    <definedName name="sdrtf">#REF!</definedName>
    <definedName name="sf" localSheetId="12">#REF!</definedName>
    <definedName name="sf">#REF!</definedName>
    <definedName name="sfadf" localSheetId="12">#REF!</definedName>
    <definedName name="sfadf">#REF!</definedName>
    <definedName name="sfadsfasfsadfsadgfwaesggggggggggggggggggggggggggggggggggggggggggg" localSheetId="12">#REF!</definedName>
    <definedName name="sfadsfasfsadfsadgfwaesggggggggggggggggggggggggggggggggggggggggggg">#REF!</definedName>
    <definedName name="sfafs" localSheetId="12">#REF!</definedName>
    <definedName name="sfafs">#REF!</definedName>
    <definedName name="sfasfafaas" localSheetId="12">#REF!</definedName>
    <definedName name="sfasfafaas">#REF!</definedName>
    <definedName name="sffr" localSheetId="12">#REF!</definedName>
    <definedName name="sffr">#REF!</definedName>
    <definedName name="sfg" localSheetId="12">#REF!</definedName>
    <definedName name="sfg">#REF!</definedName>
    <definedName name="sfhs" localSheetId="12">#REF!</definedName>
    <definedName name="sfhs">#REF!</definedName>
    <definedName name="ｓｆｓｄふぁ" localSheetId="12">#REF!</definedName>
    <definedName name="ｓｆｓｄふぁ">#REF!</definedName>
    <definedName name="ｓｆさｆｓ" localSheetId="12">#REF!</definedName>
    <definedName name="ｓｆさｆｓ">#REF!</definedName>
    <definedName name="sgfjhc" localSheetId="12">#REF!</definedName>
    <definedName name="sgfjhc">#REF!</definedName>
    <definedName name="shdbn" localSheetId="12">#REF!</definedName>
    <definedName name="shdbn">#REF!</definedName>
    <definedName name="teyktyktyektye" localSheetId="12">#REF!</definedName>
    <definedName name="teyktyktyektye">#REF!</definedName>
    <definedName name="thy" localSheetId="12">#REF!</definedName>
    <definedName name="thy">#REF!</definedName>
    <definedName name="tyuto" localSheetId="12">#REF!</definedName>
    <definedName name="tyuto">#REF!</definedName>
    <definedName name="uhioghyo" localSheetId="12">#REF!</definedName>
    <definedName name="uhioghyo">#REF!</definedName>
    <definedName name="uigflckum" localSheetId="12">#REF!</definedName>
    <definedName name="uigflckum">#REF!</definedName>
    <definedName name="uo" localSheetId="12">#REF!</definedName>
    <definedName name="uo">#REF!</definedName>
    <definedName name="we" localSheetId="12">#REF!</definedName>
    <definedName name="we">#REF!</definedName>
    <definedName name="wffwfdgdf" localSheetId="12">#REF!</definedName>
    <definedName name="wffwfdgdf">#REF!</definedName>
    <definedName name="wq6ktuk" localSheetId="12">#REF!</definedName>
    <definedName name="wq6ktuk">#REF!</definedName>
    <definedName name="wwqo" localSheetId="12">#REF!</definedName>
    <definedName name="wwqo">#REF!</definedName>
    <definedName name="xbcccc" localSheetId="12">#REF!</definedName>
    <definedName name="xbcccc">#REF!</definedName>
    <definedName name="xxxxghr" localSheetId="12">#REF!</definedName>
    <definedName name="xxxxghr">#REF!</definedName>
    <definedName name="y" localSheetId="12">#REF!</definedName>
    <definedName name="y">#REF!</definedName>
    <definedName name="yrede" localSheetId="12">#REF!</definedName>
    <definedName name="yrede">#REF!</definedName>
    <definedName name="yt" localSheetId="12">#REF!</definedName>
    <definedName name="yt">#REF!</definedName>
    <definedName name="ｚ" localSheetId="12">#REF!</definedName>
    <definedName name="ｚ">#REF!</definedName>
    <definedName name="あｆｄｓｆ" localSheetId="12">#REF!</definedName>
    <definedName name="あｆｄｓｆ">#REF!</definedName>
    <definedName name="あｆｓｄふぁｓｄｆｓだふぁｓｄふぁｓｄふぁｓｄｆｓｄｆｓｄ" localSheetId="12">#REF!</definedName>
    <definedName name="あｆｓｄふぁｓｄｆｓだふぁｓｄふぁｓｄふぁｓｄｆｓｄｆｓｄ">#REF!</definedName>
    <definedName name="あｓ" localSheetId="12">#REF!</definedName>
    <definedName name="あｓ">#REF!</definedName>
    <definedName name="いういいいｙ" localSheetId="12">#REF!</definedName>
    <definedName name="いういいいｙ">#REF!</definedName>
    <definedName name="うぇ" localSheetId="12">#REF!</definedName>
    <definedName name="うぇ">#REF!</definedName>
    <definedName name="ぉ" localSheetId="12">#REF!</definedName>
    <definedName name="ぉ">#REF!</definedName>
    <definedName name="お" localSheetId="12">#REF!</definedName>
    <definedName name="お">#REF!</definedName>
    <definedName name="カレンダー種類">#REF!</definedName>
    <definedName name="こぴ" localSheetId="12">#REF!</definedName>
    <definedName name="こぴ">#REF!</definedName>
    <definedName name="さ" localSheetId="12">#REF!</definedName>
    <definedName name="さ">#REF!</definedName>
    <definedName name="さｆ" localSheetId="12">#REF!</definedName>
    <definedName name="さｆ">#REF!</definedName>
    <definedName name="さふぁｓ" localSheetId="12">#REF!</definedName>
    <definedName name="さふぁｓ">#REF!</definedName>
    <definedName name="じ" localSheetId="12">#REF!</definedName>
    <definedName name="じ">#REF!</definedName>
    <definedName name="じｓ" localSheetId="12">#REF!</definedName>
    <definedName name="じｓ">#REF!</definedName>
    <definedName name="バージョン">#REF!</definedName>
    <definedName name="ひゅ" localSheetId="12">#REF!</definedName>
    <definedName name="ひゅ">#REF!</definedName>
    <definedName name="ふぁ" localSheetId="12">#REF!</definedName>
    <definedName name="ふぁ">#REF!</definedName>
    <definedName name="ふぁｄふぁあｄ" localSheetId="12">#REF!</definedName>
    <definedName name="ふぁｄふぁあｄ">#REF!</definedName>
    <definedName name="ふぁｆ" localSheetId="12">#REF!</definedName>
    <definedName name="ふぁｆ">#REF!</definedName>
    <definedName name="ふぁｓ" localSheetId="12">#REF!</definedName>
    <definedName name="ふぁｓ">#REF!</definedName>
    <definedName name="ふぁｓふぁｆ" localSheetId="12">#REF!</definedName>
    <definedName name="ふぁｓふぁｆ">#REF!</definedName>
    <definedName name="ふぁｓふぁｓｄふぁｓｆ" localSheetId="12">#REF!</definedName>
    <definedName name="ふぁｓふぁｓｄふぁｓｆ">#REF!</definedName>
    <definedName name="ヘッダ">#REF!</definedName>
    <definedName name="ん" localSheetId="12">#REF!</definedName>
    <definedName name="ん">#REF!</definedName>
    <definedName name="閏月の列">#REF!</definedName>
    <definedName name="改元月">#REF!</definedName>
    <definedName name="改元年">#REF!</definedName>
    <definedName name="干支基準">#REF!</definedName>
    <definedName name="干支表示">#REF!</definedName>
    <definedName name="記念日設定表示">#REF!</definedName>
    <definedName name="記念日表示">#REF!</definedName>
    <definedName name="休日テーブル始点">#REF!</definedName>
    <definedName name="休日テーブル終点">#REF!</definedName>
    <definedName name="休日テーブル日付列">#REF!</definedName>
    <definedName name="休日に色付">#REF!</definedName>
    <definedName name="休日設定表示">#REF!</definedName>
    <definedName name="休日定義テーブル始点">#REF!</definedName>
    <definedName name="休日定義テーブル終点">#REF!</definedName>
    <definedName name="休日年月日">#REF!</definedName>
    <definedName name="休日判定年">#REF!</definedName>
    <definedName name="休日名">#REF!</definedName>
    <definedName name="休日名E">#REF!</definedName>
    <definedName name="旧暦１日の列">#REF!</definedName>
    <definedName name="旧暦表示">#REF!</definedName>
    <definedName name="月" localSheetId="12">#REF!</definedName>
    <definedName name="月">#REF!</definedName>
    <definedName name="月数">#REF!</definedName>
    <definedName name="月第３週H31" localSheetId="12">#REF!</definedName>
    <definedName name="月第３週H31">#REF!</definedName>
    <definedName name="月目" localSheetId="12">#REF!</definedName>
    <definedName name="月目">#REF!</definedName>
    <definedName name="元号">#REF!</definedName>
    <definedName name="公開日">#REF!</definedName>
    <definedName name="高さ">#REF!</definedName>
    <definedName name="国民の休日名">#REF!</definedName>
    <definedName name="国民の休日名E">#REF!</definedName>
    <definedName name="作成" localSheetId="12">#REF!</definedName>
    <definedName name="作成">#REF!</definedName>
    <definedName name="作成開始月">#REF!</definedName>
    <definedName name="作成開始年">#REF!</definedName>
    <definedName name="作成期間">#REF!</definedName>
    <definedName name="作成月" localSheetId="12">#REF!</definedName>
    <definedName name="作成月">#REF!</definedName>
    <definedName name="作成月_in" localSheetId="12">#REF!</definedName>
    <definedName name="作成月_in">#REF!</definedName>
    <definedName name="作成数">#REF!</definedName>
    <definedName name="作成年" localSheetId="12">#REF!</definedName>
    <definedName name="作成年">#REF!</definedName>
    <definedName name="作成年_in" localSheetId="12">#REF!</definedName>
    <definedName name="作成年_in">#REF!</definedName>
    <definedName name="作成年J" localSheetId="12">#REF!</definedName>
    <definedName name="作成年J">#REF!</definedName>
    <definedName name="次週" localSheetId="12">#REF!</definedName>
    <definedName name="次週">#REF!</definedName>
    <definedName name="質問書表示">#REF!</definedName>
    <definedName name="週初">#REF!</definedName>
    <definedName name="週報" localSheetId="12">#REF!</definedName>
    <definedName name="週報">#REF!</definedName>
    <definedName name="十干">#REF!</definedName>
    <definedName name="十干の列">#REF!</definedName>
    <definedName name="十二支">#REF!</definedName>
    <definedName name="十二支の列">#REF!</definedName>
    <definedName name="祝日名表示">#REF!</definedName>
    <definedName name="振替休日">#REF!</definedName>
    <definedName name="振替休日名">#REF!</definedName>
    <definedName name="振替休日名E">#REF!</definedName>
    <definedName name="新暦日付の列">#REF!</definedName>
    <definedName name="説明書表示">#REF!</definedName>
    <definedName name="前ゼロ省略">#REF!</definedName>
    <definedName name="第1土曜日">#REF!</definedName>
    <definedName name="第２週" localSheetId="12">#REF!</definedName>
    <definedName name="第２週">#REF!</definedName>
    <definedName name="第2土曜日">#REF!</definedName>
    <definedName name="第3土曜日">#REF!</definedName>
    <definedName name="第4土曜日">#REF!</definedName>
    <definedName name="第5土曜日">#REF!</definedName>
    <definedName name="年月">#REF!</definedName>
    <definedName name="幅">#REF!</definedName>
    <definedName name="曜日">#REF!</definedName>
    <definedName name="六曜表示">#REF!</definedName>
  </definedNames>
  <calcPr calcId="191029" calcMode="manual"/>
</workbook>
</file>

<file path=xl/calcChain.xml><?xml version="1.0" encoding="utf-8"?>
<calcChain xmlns="http://schemas.openxmlformats.org/spreadsheetml/2006/main">
  <c r="D6" i="73" l="1"/>
  <c r="O16" i="73" l="1"/>
  <c r="P16" i="73"/>
  <c r="A5" i="73" l="1"/>
  <c r="U5" i="53"/>
  <c r="U6" i="53"/>
  <c r="U7" i="53"/>
  <c r="U8" i="53"/>
  <c r="U9" i="53"/>
  <c r="U10" i="53"/>
  <c r="U11" i="53"/>
  <c r="U12" i="53"/>
  <c r="U13" i="53"/>
  <c r="U14" i="53"/>
  <c r="U15" i="53"/>
  <c r="U16" i="53"/>
  <c r="U17" i="53"/>
  <c r="U18" i="53"/>
  <c r="U19" i="53"/>
  <c r="U20" i="53"/>
  <c r="U21" i="53"/>
  <c r="U22" i="53"/>
  <c r="U23" i="53"/>
  <c r="U24" i="53"/>
  <c r="U25" i="53"/>
  <c r="U26" i="53"/>
  <c r="U27" i="53"/>
  <c r="U28" i="53"/>
  <c r="U29" i="53"/>
  <c r="U30" i="53"/>
  <c r="U31" i="53"/>
  <c r="U32" i="53"/>
  <c r="U33" i="53"/>
  <c r="U34" i="53"/>
  <c r="U4" i="53"/>
  <c r="U5" i="52"/>
  <c r="U6" i="52"/>
  <c r="U7" i="52"/>
  <c r="U8" i="52"/>
  <c r="U9" i="52"/>
  <c r="U10" i="52"/>
  <c r="U11" i="52"/>
  <c r="U12" i="52"/>
  <c r="U13" i="52"/>
  <c r="U14" i="52"/>
  <c r="U15" i="52"/>
  <c r="U16" i="52"/>
  <c r="U17" i="52"/>
  <c r="U18" i="52"/>
  <c r="U19" i="52"/>
  <c r="U20" i="52"/>
  <c r="U21" i="52"/>
  <c r="U22" i="52"/>
  <c r="U23" i="52"/>
  <c r="U24" i="52"/>
  <c r="U25" i="52"/>
  <c r="U26" i="52"/>
  <c r="U27" i="52"/>
  <c r="U28" i="52"/>
  <c r="U29" i="52"/>
  <c r="U30" i="52"/>
  <c r="U31" i="52"/>
  <c r="U4" i="52"/>
  <c r="U5" i="47"/>
  <c r="U6" i="47"/>
  <c r="U7" i="47"/>
  <c r="U8" i="47"/>
  <c r="U9" i="47"/>
  <c r="U10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U29" i="47"/>
  <c r="U30" i="47"/>
  <c r="U31" i="47"/>
  <c r="U32" i="47"/>
  <c r="U33" i="47"/>
  <c r="U34" i="47"/>
  <c r="U4" i="47"/>
  <c r="U5" i="46"/>
  <c r="U6" i="46"/>
  <c r="U7" i="46"/>
  <c r="U8" i="46"/>
  <c r="U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U29" i="46"/>
  <c r="U30" i="46"/>
  <c r="U31" i="46"/>
  <c r="U32" i="46"/>
  <c r="U33" i="46"/>
  <c r="U34" i="46"/>
  <c r="U4" i="46"/>
  <c r="U5" i="45"/>
  <c r="U6" i="45"/>
  <c r="U7" i="45"/>
  <c r="U8" i="45"/>
  <c r="U9" i="45"/>
  <c r="U10" i="45"/>
  <c r="U11" i="45"/>
  <c r="U12" i="45"/>
  <c r="U13" i="45"/>
  <c r="U14" i="45"/>
  <c r="U15" i="45"/>
  <c r="U16" i="45"/>
  <c r="U17" i="45"/>
  <c r="U18" i="45"/>
  <c r="U19" i="45"/>
  <c r="U20" i="45"/>
  <c r="U21" i="45"/>
  <c r="U22" i="45"/>
  <c r="U23" i="45"/>
  <c r="U24" i="45"/>
  <c r="U25" i="45"/>
  <c r="U26" i="45"/>
  <c r="U27" i="45"/>
  <c r="U28" i="45"/>
  <c r="U29" i="45"/>
  <c r="U30" i="45"/>
  <c r="U31" i="45"/>
  <c r="U32" i="45"/>
  <c r="U33" i="45"/>
  <c r="U34" i="45"/>
  <c r="U4" i="45"/>
  <c r="U5" i="44"/>
  <c r="U6" i="44"/>
  <c r="U7" i="44"/>
  <c r="U8" i="44"/>
  <c r="U9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1" i="44"/>
  <c r="U32" i="44"/>
  <c r="U33" i="44"/>
  <c r="U34" i="44"/>
  <c r="U4" i="44"/>
  <c r="U5" i="59"/>
  <c r="U6" i="59"/>
  <c r="U7" i="59"/>
  <c r="U8" i="59"/>
  <c r="U9" i="59"/>
  <c r="U10" i="59"/>
  <c r="U11" i="59"/>
  <c r="U12" i="59"/>
  <c r="U13" i="59"/>
  <c r="U14" i="59"/>
  <c r="U15" i="59"/>
  <c r="U16" i="59"/>
  <c r="U17" i="59"/>
  <c r="U18" i="59"/>
  <c r="U19" i="59"/>
  <c r="U20" i="59"/>
  <c r="U21" i="59"/>
  <c r="U22" i="59"/>
  <c r="U23" i="59"/>
  <c r="U24" i="59"/>
  <c r="U25" i="59"/>
  <c r="U26" i="59"/>
  <c r="U27" i="59"/>
  <c r="U28" i="59"/>
  <c r="U29" i="59"/>
  <c r="U30" i="59"/>
  <c r="U31" i="59"/>
  <c r="U32" i="59"/>
  <c r="U33" i="59"/>
  <c r="U4" i="59"/>
  <c r="U5" i="56"/>
  <c r="U6" i="56"/>
  <c r="U7" i="56"/>
  <c r="U8" i="56"/>
  <c r="U9" i="56"/>
  <c r="U10" i="56"/>
  <c r="U11" i="56"/>
  <c r="U12" i="56"/>
  <c r="U13" i="56"/>
  <c r="U14" i="56"/>
  <c r="U15" i="56"/>
  <c r="U16" i="56"/>
  <c r="U17" i="56"/>
  <c r="U18" i="56"/>
  <c r="U19" i="56"/>
  <c r="U20" i="56"/>
  <c r="U21" i="56"/>
  <c r="U22" i="56"/>
  <c r="U23" i="56"/>
  <c r="U24" i="56"/>
  <c r="U25" i="56"/>
  <c r="U26" i="56"/>
  <c r="U27" i="56"/>
  <c r="U28" i="56"/>
  <c r="U29" i="56"/>
  <c r="U30" i="56"/>
  <c r="U31" i="56"/>
  <c r="U32" i="56"/>
  <c r="U33" i="56"/>
  <c r="U34" i="56"/>
  <c r="U4" i="56"/>
  <c r="U5" i="55"/>
  <c r="U6" i="55"/>
  <c r="U7" i="55"/>
  <c r="U8" i="55"/>
  <c r="U9" i="55"/>
  <c r="U10" i="55"/>
  <c r="U11" i="55"/>
  <c r="U12" i="55"/>
  <c r="U13" i="55"/>
  <c r="U14" i="55"/>
  <c r="U15" i="55"/>
  <c r="U16" i="55"/>
  <c r="U17" i="55"/>
  <c r="U18" i="55"/>
  <c r="U19" i="55"/>
  <c r="U20" i="55"/>
  <c r="U21" i="55"/>
  <c r="U22" i="55"/>
  <c r="U23" i="55"/>
  <c r="U24" i="55"/>
  <c r="U25" i="55"/>
  <c r="U26" i="55"/>
  <c r="U27" i="55"/>
  <c r="U28" i="55"/>
  <c r="U29" i="55"/>
  <c r="U30" i="55"/>
  <c r="U31" i="55"/>
  <c r="U32" i="55"/>
  <c r="U33" i="55"/>
  <c r="U34" i="55"/>
  <c r="U4" i="55"/>
  <c r="U5" i="54"/>
  <c r="U6" i="54"/>
  <c r="U7" i="54"/>
  <c r="U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4" i="54"/>
  <c r="U5" i="42"/>
  <c r="U6" i="42"/>
  <c r="U7" i="42"/>
  <c r="U8" i="42"/>
  <c r="U9" i="42"/>
  <c r="U10" i="42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4" i="42"/>
  <c r="U7" i="61"/>
  <c r="U8" i="61"/>
  <c r="U9" i="61"/>
  <c r="U10" i="61"/>
  <c r="U11" i="61"/>
  <c r="U12" i="61"/>
  <c r="U13" i="61"/>
  <c r="U14" i="61"/>
  <c r="U15" i="61"/>
  <c r="U16" i="61"/>
  <c r="U17" i="61"/>
  <c r="U18" i="61"/>
  <c r="U19" i="61"/>
  <c r="U20" i="61"/>
  <c r="U21" i="61"/>
  <c r="U22" i="61"/>
  <c r="U23" i="61"/>
  <c r="U24" i="61"/>
  <c r="U25" i="61"/>
  <c r="U26" i="61"/>
  <c r="U27" i="61"/>
  <c r="U28" i="61"/>
  <c r="U29" i="61"/>
  <c r="U30" i="61"/>
  <c r="U31" i="61"/>
  <c r="U32" i="61"/>
  <c r="U33" i="61"/>
  <c r="U6" i="61"/>
  <c r="U5" i="61"/>
  <c r="U4" i="61"/>
  <c r="J35" i="54" l="1"/>
  <c r="D12" i="73" l="1"/>
  <c r="J36" i="53" l="1"/>
  <c r="B24" i="73" l="1"/>
  <c r="B28" i="73"/>
  <c r="B32" i="73" l="1"/>
  <c r="AE4" i="59"/>
  <c r="AF4" i="59"/>
  <c r="AG4" i="59"/>
  <c r="AH4" i="59"/>
  <c r="AI4" i="59"/>
  <c r="AJ4" i="59"/>
  <c r="AE5" i="59"/>
  <c r="AF5" i="59"/>
  <c r="AG5" i="59"/>
  <c r="AH5" i="59"/>
  <c r="AI5" i="59"/>
  <c r="AJ5" i="59"/>
  <c r="AE6" i="59"/>
  <c r="AF6" i="59"/>
  <c r="AG6" i="59"/>
  <c r="AH6" i="59"/>
  <c r="AI6" i="59"/>
  <c r="AJ6" i="59"/>
  <c r="AE7" i="59"/>
  <c r="AF7" i="59"/>
  <c r="AG7" i="59"/>
  <c r="AH7" i="59"/>
  <c r="AI7" i="59"/>
  <c r="AJ7" i="59"/>
  <c r="AE8" i="59"/>
  <c r="AF8" i="59"/>
  <c r="AG8" i="59"/>
  <c r="AH8" i="59"/>
  <c r="AI8" i="59"/>
  <c r="AJ8" i="59"/>
  <c r="AE9" i="59"/>
  <c r="AF9" i="59"/>
  <c r="AG9" i="59"/>
  <c r="AH9" i="59"/>
  <c r="AI9" i="59"/>
  <c r="AJ9" i="59"/>
  <c r="AE10" i="59"/>
  <c r="AF10" i="59"/>
  <c r="AG10" i="59"/>
  <c r="AH10" i="59"/>
  <c r="AI10" i="59"/>
  <c r="AJ10" i="59"/>
  <c r="AE11" i="59"/>
  <c r="AF11" i="59"/>
  <c r="AG11" i="59"/>
  <c r="AH11" i="59"/>
  <c r="AI11" i="59"/>
  <c r="AJ11" i="59"/>
  <c r="AE12" i="59"/>
  <c r="AF12" i="59"/>
  <c r="AG12" i="59"/>
  <c r="AH12" i="59"/>
  <c r="AI12" i="59"/>
  <c r="AJ12" i="59"/>
  <c r="AE13" i="59"/>
  <c r="AF13" i="59"/>
  <c r="AG13" i="59"/>
  <c r="AH13" i="59"/>
  <c r="AI13" i="59"/>
  <c r="AJ13" i="59"/>
  <c r="AE14" i="59"/>
  <c r="AF14" i="59"/>
  <c r="AG14" i="59"/>
  <c r="AH14" i="59"/>
  <c r="AI14" i="59"/>
  <c r="AJ14" i="59"/>
  <c r="AE15" i="59"/>
  <c r="AF15" i="59"/>
  <c r="AG15" i="59"/>
  <c r="AH15" i="59"/>
  <c r="AI15" i="59"/>
  <c r="AJ15" i="59"/>
  <c r="AE16" i="59"/>
  <c r="AF16" i="59"/>
  <c r="AG16" i="59"/>
  <c r="AH16" i="59"/>
  <c r="AI16" i="59"/>
  <c r="AJ16" i="59"/>
  <c r="AE17" i="59"/>
  <c r="AF17" i="59"/>
  <c r="AG17" i="59"/>
  <c r="AH17" i="59"/>
  <c r="AI17" i="59"/>
  <c r="AJ17" i="59"/>
  <c r="AE18" i="59"/>
  <c r="AF18" i="59"/>
  <c r="AG18" i="59"/>
  <c r="AH18" i="59"/>
  <c r="AI18" i="59"/>
  <c r="AJ18" i="59"/>
  <c r="AE19" i="59"/>
  <c r="AF19" i="59"/>
  <c r="AG19" i="59"/>
  <c r="AH19" i="59"/>
  <c r="AI19" i="59"/>
  <c r="AJ19" i="59"/>
  <c r="AE20" i="59"/>
  <c r="AF20" i="59"/>
  <c r="AG20" i="59"/>
  <c r="AH20" i="59"/>
  <c r="AI20" i="59"/>
  <c r="AJ20" i="59"/>
  <c r="AE21" i="59"/>
  <c r="AF21" i="59"/>
  <c r="AG21" i="59"/>
  <c r="AH21" i="59"/>
  <c r="AI21" i="59"/>
  <c r="AJ21" i="59"/>
  <c r="AE22" i="59"/>
  <c r="AF22" i="59"/>
  <c r="AG22" i="59"/>
  <c r="AH22" i="59"/>
  <c r="AI22" i="59"/>
  <c r="AJ22" i="59"/>
  <c r="AE23" i="59"/>
  <c r="AF23" i="59"/>
  <c r="AG23" i="59"/>
  <c r="AH23" i="59"/>
  <c r="AI23" i="59"/>
  <c r="AJ23" i="59"/>
  <c r="AE24" i="59"/>
  <c r="AF24" i="59"/>
  <c r="AG24" i="59"/>
  <c r="AH24" i="59"/>
  <c r="AI24" i="59"/>
  <c r="AJ24" i="59"/>
  <c r="AE25" i="59"/>
  <c r="AF25" i="59"/>
  <c r="AG25" i="59"/>
  <c r="AH25" i="59"/>
  <c r="AI25" i="59"/>
  <c r="AJ25" i="59"/>
  <c r="AE26" i="59"/>
  <c r="AF26" i="59"/>
  <c r="AG26" i="59"/>
  <c r="AH26" i="59"/>
  <c r="AI26" i="59"/>
  <c r="AJ26" i="59"/>
  <c r="AE27" i="59"/>
  <c r="AF27" i="59"/>
  <c r="AG27" i="59"/>
  <c r="AH27" i="59"/>
  <c r="AI27" i="59"/>
  <c r="AJ27" i="59"/>
  <c r="AE28" i="59"/>
  <c r="AF28" i="59"/>
  <c r="AG28" i="59"/>
  <c r="AH28" i="59"/>
  <c r="AI28" i="59"/>
  <c r="AJ28" i="59"/>
  <c r="AE29" i="59"/>
  <c r="AF29" i="59"/>
  <c r="AG29" i="59"/>
  <c r="AH29" i="59"/>
  <c r="AI29" i="59"/>
  <c r="AJ29" i="59"/>
  <c r="AE30" i="59"/>
  <c r="AF30" i="59"/>
  <c r="AG30" i="59"/>
  <c r="AH30" i="59"/>
  <c r="AI30" i="59"/>
  <c r="AJ30" i="59"/>
  <c r="AE31" i="59"/>
  <c r="AF31" i="59"/>
  <c r="AG31" i="59"/>
  <c r="AH31" i="59"/>
  <c r="AI31" i="59"/>
  <c r="AJ31" i="59"/>
  <c r="AE32" i="59"/>
  <c r="AF32" i="59"/>
  <c r="AG32" i="59"/>
  <c r="AH32" i="59"/>
  <c r="AI32" i="59"/>
  <c r="AJ32" i="59"/>
  <c r="AE33" i="59"/>
  <c r="AF33" i="59"/>
  <c r="AG33" i="59"/>
  <c r="AH33" i="59"/>
  <c r="AI33" i="59"/>
  <c r="AJ33" i="59"/>
  <c r="AE34" i="59"/>
  <c r="AF34" i="59"/>
  <c r="AG34" i="59"/>
  <c r="AH34" i="59"/>
  <c r="AI34" i="59"/>
  <c r="AJ34" i="59"/>
  <c r="Z35" i="73"/>
  <c r="X35" i="73"/>
  <c r="V35" i="73"/>
  <c r="T35" i="73"/>
  <c r="R35" i="73"/>
  <c r="P35" i="73"/>
  <c r="L35" i="73"/>
  <c r="J35" i="73"/>
  <c r="H35" i="73"/>
  <c r="F35" i="73"/>
  <c r="D35" i="73"/>
  <c r="Z34" i="73"/>
  <c r="X34" i="73"/>
  <c r="V34" i="73"/>
  <c r="T34" i="73"/>
  <c r="R34" i="73"/>
  <c r="P34" i="73"/>
  <c r="L34" i="73"/>
  <c r="J34" i="73"/>
  <c r="H34" i="73"/>
  <c r="F34" i="73"/>
  <c r="D34" i="73"/>
  <c r="B34" i="73"/>
  <c r="Z33" i="73"/>
  <c r="V33" i="73"/>
  <c r="T33" i="73"/>
  <c r="R33" i="73"/>
  <c r="P33" i="73"/>
  <c r="L33" i="73"/>
  <c r="J33" i="73"/>
  <c r="H33" i="73"/>
  <c r="F33" i="73"/>
  <c r="D33" i="73"/>
  <c r="B33" i="73"/>
  <c r="Z32" i="73"/>
  <c r="X32" i="73"/>
  <c r="V32" i="73"/>
  <c r="T32" i="73"/>
  <c r="R32" i="73"/>
  <c r="P32" i="73"/>
  <c r="L32" i="73"/>
  <c r="J32" i="73"/>
  <c r="H32" i="73"/>
  <c r="F32" i="73"/>
  <c r="D32" i="73"/>
  <c r="Z31" i="73"/>
  <c r="X31" i="73"/>
  <c r="V31" i="73"/>
  <c r="T31" i="73"/>
  <c r="R31" i="73"/>
  <c r="P31" i="73"/>
  <c r="L31" i="73"/>
  <c r="J31" i="73"/>
  <c r="H31" i="73"/>
  <c r="F31" i="73"/>
  <c r="D31" i="73"/>
  <c r="B31" i="73"/>
  <c r="Z30" i="73"/>
  <c r="X30" i="73"/>
  <c r="V30" i="73"/>
  <c r="T30" i="73"/>
  <c r="R30" i="73"/>
  <c r="P30" i="73"/>
  <c r="L30" i="73"/>
  <c r="J30" i="73"/>
  <c r="H30" i="73"/>
  <c r="F30" i="73"/>
  <c r="D30" i="73"/>
  <c r="B30" i="73"/>
  <c r="Z29" i="73"/>
  <c r="X29" i="73"/>
  <c r="V29" i="73"/>
  <c r="T29" i="73"/>
  <c r="R29" i="73"/>
  <c r="P29" i="73"/>
  <c r="L29" i="73"/>
  <c r="J29" i="73"/>
  <c r="H29" i="73"/>
  <c r="F29" i="73"/>
  <c r="D29" i="73"/>
  <c r="B29" i="73"/>
  <c r="Z28" i="73"/>
  <c r="X28" i="73"/>
  <c r="V28" i="73"/>
  <c r="T28" i="73"/>
  <c r="R28" i="73"/>
  <c r="P28" i="73"/>
  <c r="L28" i="73"/>
  <c r="J28" i="73"/>
  <c r="H28" i="73"/>
  <c r="F28" i="73"/>
  <c r="D28" i="73"/>
  <c r="Z27" i="73"/>
  <c r="X27" i="73"/>
  <c r="V27" i="73"/>
  <c r="T27" i="73"/>
  <c r="R27" i="73"/>
  <c r="P27" i="73"/>
  <c r="L27" i="73"/>
  <c r="J27" i="73"/>
  <c r="H27" i="73"/>
  <c r="F27" i="73"/>
  <c r="D27" i="73"/>
  <c r="B27" i="73"/>
  <c r="Z26" i="73"/>
  <c r="X26" i="73"/>
  <c r="V26" i="73"/>
  <c r="T26" i="73"/>
  <c r="R26" i="73"/>
  <c r="P26" i="73"/>
  <c r="L26" i="73"/>
  <c r="J26" i="73"/>
  <c r="H26" i="73"/>
  <c r="F26" i="73"/>
  <c r="D26" i="73"/>
  <c r="B26" i="73"/>
  <c r="Z25" i="73"/>
  <c r="X25" i="73"/>
  <c r="V25" i="73"/>
  <c r="T25" i="73"/>
  <c r="R25" i="73"/>
  <c r="P25" i="73"/>
  <c r="L25" i="73"/>
  <c r="J25" i="73"/>
  <c r="H25" i="73"/>
  <c r="F25" i="73"/>
  <c r="D25" i="73"/>
  <c r="B25" i="73"/>
  <c r="Z24" i="73"/>
  <c r="X24" i="73"/>
  <c r="V24" i="73"/>
  <c r="T24" i="73"/>
  <c r="R24" i="73"/>
  <c r="P24" i="73"/>
  <c r="L24" i="73"/>
  <c r="J24" i="73"/>
  <c r="H24" i="73"/>
  <c r="F24" i="73"/>
  <c r="D24" i="73"/>
  <c r="Z23" i="73"/>
  <c r="X23" i="73"/>
  <c r="V23" i="73"/>
  <c r="T23" i="73"/>
  <c r="R23" i="73"/>
  <c r="P23" i="73"/>
  <c r="L23" i="73"/>
  <c r="J23" i="73"/>
  <c r="H23" i="73"/>
  <c r="F23" i="73"/>
  <c r="D23" i="73"/>
  <c r="B23" i="73"/>
  <c r="Z22" i="73"/>
  <c r="X22" i="73"/>
  <c r="V22" i="73"/>
  <c r="T22" i="73"/>
  <c r="R22" i="73"/>
  <c r="P22" i="73"/>
  <c r="L22" i="73"/>
  <c r="J22" i="73"/>
  <c r="H22" i="73"/>
  <c r="F22" i="73"/>
  <c r="D22" i="73"/>
  <c r="B22" i="73"/>
  <c r="Z21" i="73"/>
  <c r="X21" i="73"/>
  <c r="V21" i="73"/>
  <c r="T21" i="73"/>
  <c r="R21" i="73"/>
  <c r="P21" i="73"/>
  <c r="L21" i="73"/>
  <c r="J21" i="73"/>
  <c r="H21" i="73"/>
  <c r="F21" i="73"/>
  <c r="D21" i="73"/>
  <c r="B21" i="73"/>
  <c r="Z20" i="73"/>
  <c r="X20" i="73"/>
  <c r="V20" i="73"/>
  <c r="T20" i="73"/>
  <c r="R20" i="73"/>
  <c r="P20" i="73"/>
  <c r="L20" i="73"/>
  <c r="J20" i="73"/>
  <c r="H20" i="73"/>
  <c r="F20" i="73"/>
  <c r="D20" i="73"/>
  <c r="B20" i="73"/>
  <c r="Z19" i="73"/>
  <c r="X19" i="73"/>
  <c r="V19" i="73"/>
  <c r="T19" i="73"/>
  <c r="R19" i="73"/>
  <c r="P19" i="73"/>
  <c r="L19" i="73"/>
  <c r="J19" i="73"/>
  <c r="H19" i="73"/>
  <c r="F19" i="73"/>
  <c r="D19" i="73"/>
  <c r="B19" i="73"/>
  <c r="Z18" i="73"/>
  <c r="X18" i="73"/>
  <c r="V18" i="73"/>
  <c r="T18" i="73"/>
  <c r="R18" i="73"/>
  <c r="P18" i="73"/>
  <c r="L18" i="73"/>
  <c r="J18" i="73"/>
  <c r="H18" i="73"/>
  <c r="F18" i="73"/>
  <c r="D18" i="73"/>
  <c r="B18" i="73"/>
  <c r="Z17" i="73"/>
  <c r="X17" i="73"/>
  <c r="V17" i="73"/>
  <c r="T17" i="73"/>
  <c r="R17" i="73"/>
  <c r="P17" i="73"/>
  <c r="L17" i="73"/>
  <c r="J17" i="73"/>
  <c r="H17" i="73"/>
  <c r="F17" i="73"/>
  <c r="D17" i="73"/>
  <c r="B17" i="73"/>
  <c r="Z16" i="73"/>
  <c r="X16" i="73"/>
  <c r="V16" i="73"/>
  <c r="T16" i="73"/>
  <c r="R16" i="73"/>
  <c r="L16" i="73"/>
  <c r="J16" i="73"/>
  <c r="H16" i="73"/>
  <c r="F16" i="73"/>
  <c r="D16" i="73"/>
  <c r="B16" i="73"/>
  <c r="Z15" i="73"/>
  <c r="X15" i="73"/>
  <c r="V15" i="73"/>
  <c r="T15" i="73"/>
  <c r="R15" i="73"/>
  <c r="P15" i="73"/>
  <c r="L15" i="73"/>
  <c r="J15" i="73"/>
  <c r="H15" i="73"/>
  <c r="F15" i="73"/>
  <c r="D15" i="73"/>
  <c r="B15" i="73"/>
  <c r="Z14" i="73"/>
  <c r="X14" i="73"/>
  <c r="V14" i="73"/>
  <c r="T14" i="73"/>
  <c r="R14" i="73"/>
  <c r="P14" i="73"/>
  <c r="L14" i="73"/>
  <c r="J14" i="73"/>
  <c r="H14" i="73"/>
  <c r="F14" i="73"/>
  <c r="D14" i="73"/>
  <c r="B14" i="73"/>
  <c r="Z13" i="73"/>
  <c r="X13" i="73"/>
  <c r="V13" i="73"/>
  <c r="T13" i="73"/>
  <c r="R13" i="73"/>
  <c r="P13" i="73"/>
  <c r="L13" i="73"/>
  <c r="J13" i="73"/>
  <c r="H13" i="73"/>
  <c r="F13" i="73"/>
  <c r="D13" i="73"/>
  <c r="B13" i="73"/>
  <c r="Z12" i="73"/>
  <c r="X12" i="73"/>
  <c r="V12" i="73"/>
  <c r="T12" i="73"/>
  <c r="R12" i="73"/>
  <c r="P12" i="73"/>
  <c r="L12" i="73"/>
  <c r="J12" i="73"/>
  <c r="H12" i="73"/>
  <c r="F12" i="73"/>
  <c r="B12" i="73"/>
  <c r="Z11" i="73"/>
  <c r="X11" i="73"/>
  <c r="V11" i="73"/>
  <c r="T11" i="73"/>
  <c r="R11" i="73"/>
  <c r="P11" i="73"/>
  <c r="L11" i="73"/>
  <c r="J11" i="73"/>
  <c r="H11" i="73"/>
  <c r="F11" i="73"/>
  <c r="D11" i="73"/>
  <c r="B11" i="73"/>
  <c r="Z10" i="73"/>
  <c r="X10" i="73"/>
  <c r="V10" i="73"/>
  <c r="T10" i="73"/>
  <c r="R10" i="73"/>
  <c r="P10" i="73"/>
  <c r="L10" i="73"/>
  <c r="J10" i="73"/>
  <c r="H10" i="73"/>
  <c r="F10" i="73"/>
  <c r="D10" i="73"/>
  <c r="B10" i="73"/>
  <c r="Z9" i="73"/>
  <c r="X9" i="73"/>
  <c r="V9" i="73"/>
  <c r="T9" i="73"/>
  <c r="R9" i="73"/>
  <c r="P9" i="73"/>
  <c r="L9" i="73"/>
  <c r="J9" i="73"/>
  <c r="H9" i="73"/>
  <c r="F9" i="73"/>
  <c r="D9" i="73"/>
  <c r="B9" i="73"/>
  <c r="Z8" i="73"/>
  <c r="X8" i="73"/>
  <c r="V8" i="73"/>
  <c r="T8" i="73"/>
  <c r="R8" i="73"/>
  <c r="P8" i="73"/>
  <c r="L8" i="73"/>
  <c r="J8" i="73"/>
  <c r="H8" i="73"/>
  <c r="F8" i="73"/>
  <c r="D8" i="73"/>
  <c r="B8" i="73"/>
  <c r="Z7" i="73"/>
  <c r="X7" i="73"/>
  <c r="V7" i="73"/>
  <c r="T7" i="73"/>
  <c r="R7" i="73"/>
  <c r="P7" i="73"/>
  <c r="L7" i="73"/>
  <c r="J7" i="73"/>
  <c r="H7" i="73"/>
  <c r="F7" i="73"/>
  <c r="D7" i="73"/>
  <c r="B7" i="73"/>
  <c r="Z6" i="73"/>
  <c r="X6" i="73"/>
  <c r="V6" i="73"/>
  <c r="T6" i="73"/>
  <c r="R6" i="73"/>
  <c r="P6" i="73"/>
  <c r="L6" i="73"/>
  <c r="J6" i="73"/>
  <c r="H6" i="73"/>
  <c r="F6" i="73"/>
  <c r="B6" i="73"/>
  <c r="Z5" i="73"/>
  <c r="X5" i="73"/>
  <c r="V5" i="73"/>
  <c r="T5" i="73"/>
  <c r="R5" i="73"/>
  <c r="P5" i="73"/>
  <c r="L5" i="73"/>
  <c r="J5" i="73"/>
  <c r="H5" i="73"/>
  <c r="F5" i="73"/>
  <c r="D5" i="73"/>
  <c r="B5" i="73"/>
  <c r="O5" i="73"/>
  <c r="O6" i="73" s="1"/>
  <c r="O7" i="73" s="1"/>
  <c r="O8" i="73" s="1"/>
  <c r="O9" i="73" s="1"/>
  <c r="O10" i="73" s="1"/>
  <c r="O11" i="73" s="1"/>
  <c r="O12" i="73" s="1"/>
  <c r="O13" i="73" s="1"/>
  <c r="O14" i="73" s="1"/>
  <c r="O15" i="73" s="1"/>
  <c r="J36" i="42"/>
  <c r="K36" i="42"/>
  <c r="L36" i="42"/>
  <c r="M36" i="42"/>
  <c r="N36" i="42"/>
  <c r="O36" i="42"/>
  <c r="K36" i="54"/>
  <c r="L36" i="54"/>
  <c r="M36" i="54"/>
  <c r="N36" i="54"/>
  <c r="O36" i="54"/>
  <c r="K36" i="55"/>
  <c r="L36" i="55"/>
  <c r="M36" i="55"/>
  <c r="N36" i="55"/>
  <c r="O36" i="55"/>
  <c r="K36" i="56"/>
  <c r="L36" i="56"/>
  <c r="M36" i="56"/>
  <c r="N36" i="56"/>
  <c r="O36" i="56"/>
  <c r="K36" i="59"/>
  <c r="L36" i="59"/>
  <c r="M36" i="59"/>
  <c r="N36" i="59"/>
  <c r="O36" i="59"/>
  <c r="K36" i="44"/>
  <c r="L36" i="44"/>
  <c r="M36" i="44"/>
  <c r="N36" i="44"/>
  <c r="O36" i="44"/>
  <c r="K36" i="45"/>
  <c r="L36" i="45"/>
  <c r="M36" i="45"/>
  <c r="N36" i="45"/>
  <c r="O36" i="45"/>
  <c r="K36" i="46"/>
  <c r="L36" i="46"/>
  <c r="M36" i="46"/>
  <c r="N36" i="46"/>
  <c r="O36" i="46"/>
  <c r="K36" i="47"/>
  <c r="L36" i="47"/>
  <c r="M36" i="47"/>
  <c r="N36" i="47"/>
  <c r="O36" i="47"/>
  <c r="K35" i="52"/>
  <c r="L35" i="52"/>
  <c r="M35" i="52"/>
  <c r="N35" i="52"/>
  <c r="O35" i="52"/>
  <c r="K36" i="53"/>
  <c r="L36" i="53"/>
  <c r="M36" i="53"/>
  <c r="N36" i="53"/>
  <c r="O36" i="53"/>
  <c r="K36" i="61"/>
  <c r="L36" i="61"/>
  <c r="M36" i="61"/>
  <c r="N36" i="61"/>
  <c r="O36" i="61"/>
  <c r="J36" i="54"/>
  <c r="J36" i="55"/>
  <c r="J36" i="56"/>
  <c r="J36" i="59"/>
  <c r="J36" i="44"/>
  <c r="J36" i="45"/>
  <c r="J36" i="46"/>
  <c r="J36" i="47"/>
  <c r="J35" i="52"/>
  <c r="J36" i="61"/>
  <c r="K35" i="42"/>
  <c r="L35" i="42"/>
  <c r="M35" i="42"/>
  <c r="N35" i="42"/>
  <c r="O35" i="42"/>
  <c r="K35" i="54"/>
  <c r="L35" i="54"/>
  <c r="M35" i="54"/>
  <c r="N35" i="54"/>
  <c r="O35" i="54"/>
  <c r="K35" i="55"/>
  <c r="L35" i="55"/>
  <c r="M35" i="55"/>
  <c r="N35" i="55"/>
  <c r="O35" i="55"/>
  <c r="K35" i="56"/>
  <c r="L35" i="56"/>
  <c r="M35" i="56"/>
  <c r="N35" i="56"/>
  <c r="O35" i="56"/>
  <c r="K35" i="59"/>
  <c r="L35" i="59"/>
  <c r="M35" i="59"/>
  <c r="N35" i="59"/>
  <c r="O35" i="59"/>
  <c r="K35" i="44"/>
  <c r="L35" i="44"/>
  <c r="M35" i="44"/>
  <c r="N35" i="44"/>
  <c r="O35" i="44"/>
  <c r="K35" i="45"/>
  <c r="L35" i="45"/>
  <c r="M35" i="45"/>
  <c r="N35" i="45"/>
  <c r="O35" i="45"/>
  <c r="K35" i="46"/>
  <c r="L35" i="46"/>
  <c r="M35" i="46"/>
  <c r="N35" i="46"/>
  <c r="O35" i="46"/>
  <c r="K35" i="47"/>
  <c r="L35" i="47"/>
  <c r="M35" i="47"/>
  <c r="N35" i="47"/>
  <c r="O35" i="47"/>
  <c r="K34" i="52"/>
  <c r="L34" i="52"/>
  <c r="M34" i="52"/>
  <c r="N34" i="52"/>
  <c r="O34" i="52"/>
  <c r="K35" i="53"/>
  <c r="L35" i="53"/>
  <c r="M35" i="53"/>
  <c r="N35" i="53"/>
  <c r="O35" i="53"/>
  <c r="K35" i="61"/>
  <c r="L35" i="61"/>
  <c r="M35" i="61"/>
  <c r="N35" i="61"/>
  <c r="O35" i="61"/>
  <c r="J35" i="42"/>
  <c r="J35" i="55"/>
  <c r="J35" i="56"/>
  <c r="J35" i="59"/>
  <c r="J35" i="44"/>
  <c r="J35" i="45"/>
  <c r="J35" i="46"/>
  <c r="J35" i="47"/>
  <c r="J34" i="52"/>
  <c r="J35" i="53"/>
  <c r="J35" i="61"/>
  <c r="AD4" i="61"/>
  <c r="Y35" i="44"/>
  <c r="X35" i="44"/>
  <c r="Z35" i="44"/>
  <c r="AA35" i="44"/>
  <c r="AB35" i="44"/>
  <c r="W35" i="44"/>
  <c r="W35" i="53"/>
  <c r="AB35" i="53"/>
  <c r="AA35" i="53"/>
  <c r="Z35" i="53"/>
  <c r="Y35" i="53"/>
  <c r="X35" i="53"/>
  <c r="AB34" i="52"/>
  <c r="AA34" i="52"/>
  <c r="Z34" i="52"/>
  <c r="Y34" i="52"/>
  <c r="X34" i="52"/>
  <c r="W34" i="52"/>
  <c r="AB35" i="47"/>
  <c r="AA35" i="47"/>
  <c r="Z35" i="47"/>
  <c r="Y35" i="47"/>
  <c r="X35" i="47"/>
  <c r="W35" i="47"/>
  <c r="AB35" i="46"/>
  <c r="AA35" i="46"/>
  <c r="Z35" i="46"/>
  <c r="Y35" i="46"/>
  <c r="X35" i="46"/>
  <c r="W35" i="46"/>
  <c r="AB35" i="45"/>
  <c r="AA35" i="45"/>
  <c r="Z35" i="45"/>
  <c r="Y35" i="45"/>
  <c r="X35" i="45"/>
  <c r="W35" i="45"/>
  <c r="W35" i="59"/>
  <c r="AB35" i="59"/>
  <c r="AA35" i="59"/>
  <c r="Z35" i="59"/>
  <c r="Y35" i="59"/>
  <c r="X35" i="59"/>
  <c r="AB35" i="56"/>
  <c r="AA35" i="56"/>
  <c r="Z35" i="56"/>
  <c r="Y35" i="56"/>
  <c r="X35" i="56"/>
  <c r="W35" i="56"/>
  <c r="W35" i="55"/>
  <c r="AB35" i="55"/>
  <c r="AA35" i="55"/>
  <c r="Z35" i="55"/>
  <c r="Y35" i="55"/>
  <c r="X35" i="55"/>
  <c r="W35" i="54"/>
  <c r="AB35" i="54"/>
  <c r="AA35" i="54"/>
  <c r="Z35" i="54"/>
  <c r="Y35" i="54"/>
  <c r="X35" i="54"/>
  <c r="X35" i="42"/>
  <c r="Y35" i="42"/>
  <c r="Z35" i="42"/>
  <c r="AA35" i="42"/>
  <c r="AB35" i="42"/>
  <c r="W35" i="42"/>
  <c r="X35" i="61"/>
  <c r="Y35" i="61"/>
  <c r="Z35" i="61"/>
  <c r="AA35" i="61"/>
  <c r="AB35" i="61"/>
  <c r="W35" i="61"/>
  <c r="AE15" i="52"/>
  <c r="AF15" i="52"/>
  <c r="AG15" i="52"/>
  <c r="AH15" i="52"/>
  <c r="AI15" i="52"/>
  <c r="AJ15" i="52"/>
  <c r="AJ24" i="55"/>
  <c r="AI24" i="55"/>
  <c r="AH24" i="55"/>
  <c r="AG24" i="55"/>
  <c r="AF24" i="55"/>
  <c r="AE24" i="55"/>
  <c r="AJ34" i="53"/>
  <c r="AI34" i="53"/>
  <c r="AH34" i="53"/>
  <c r="AG34" i="53"/>
  <c r="AF34" i="53"/>
  <c r="AE34" i="53"/>
  <c r="AC34" i="53"/>
  <c r="AJ33" i="53"/>
  <c r="AI33" i="53"/>
  <c r="AH33" i="53"/>
  <c r="AG33" i="53"/>
  <c r="AF33" i="53"/>
  <c r="AE33" i="53"/>
  <c r="AC33" i="53"/>
  <c r="AJ32" i="53"/>
  <c r="AI32" i="53"/>
  <c r="AH32" i="53"/>
  <c r="AG32" i="53"/>
  <c r="AF32" i="53"/>
  <c r="AE32" i="53"/>
  <c r="AC32" i="53"/>
  <c r="AJ31" i="53"/>
  <c r="AI31" i="53"/>
  <c r="AH31" i="53"/>
  <c r="AG31" i="53"/>
  <c r="AF31" i="53"/>
  <c r="AE31" i="53"/>
  <c r="AC31" i="53"/>
  <c r="AJ30" i="53"/>
  <c r="AI30" i="53"/>
  <c r="AH30" i="53"/>
  <c r="AG30" i="53"/>
  <c r="AF30" i="53"/>
  <c r="AE30" i="53"/>
  <c r="AC30" i="53"/>
  <c r="AJ29" i="53"/>
  <c r="AI29" i="53"/>
  <c r="AH29" i="53"/>
  <c r="AG29" i="53"/>
  <c r="AF29" i="53"/>
  <c r="AE29" i="53"/>
  <c r="AC29" i="53"/>
  <c r="AJ28" i="53"/>
  <c r="AI28" i="53"/>
  <c r="AH28" i="53"/>
  <c r="AG28" i="53"/>
  <c r="AF28" i="53"/>
  <c r="AE28" i="53"/>
  <c r="AC28" i="53"/>
  <c r="AJ27" i="53"/>
  <c r="AI27" i="53"/>
  <c r="AH27" i="53"/>
  <c r="AG27" i="53"/>
  <c r="AF27" i="53"/>
  <c r="AE27" i="53"/>
  <c r="AC27" i="53"/>
  <c r="AJ26" i="53"/>
  <c r="AI26" i="53"/>
  <c r="AH26" i="53"/>
  <c r="AG26" i="53"/>
  <c r="AF26" i="53"/>
  <c r="AE26" i="53"/>
  <c r="AC26" i="53"/>
  <c r="AJ25" i="53"/>
  <c r="AI25" i="53"/>
  <c r="AH25" i="53"/>
  <c r="AG25" i="53"/>
  <c r="AF25" i="53"/>
  <c r="AE25" i="53"/>
  <c r="AC25" i="53"/>
  <c r="AJ24" i="53"/>
  <c r="AI24" i="53"/>
  <c r="AH24" i="53"/>
  <c r="AG24" i="53"/>
  <c r="AF24" i="53"/>
  <c r="AE24" i="53"/>
  <c r="AC24" i="53"/>
  <c r="AJ23" i="53"/>
  <c r="AI23" i="53"/>
  <c r="AH23" i="53"/>
  <c r="AG23" i="53"/>
  <c r="AF23" i="53"/>
  <c r="AE23" i="53"/>
  <c r="AC23" i="53"/>
  <c r="AJ22" i="53"/>
  <c r="AI22" i="53"/>
  <c r="AH22" i="53"/>
  <c r="AG22" i="53"/>
  <c r="AF22" i="53"/>
  <c r="AE22" i="53"/>
  <c r="AC22" i="53"/>
  <c r="AJ21" i="53"/>
  <c r="AI21" i="53"/>
  <c r="AH21" i="53"/>
  <c r="AG21" i="53"/>
  <c r="AF21" i="53"/>
  <c r="AE21" i="53"/>
  <c r="AC21" i="53"/>
  <c r="AJ20" i="53"/>
  <c r="AI20" i="53"/>
  <c r="AH20" i="53"/>
  <c r="AG20" i="53"/>
  <c r="AF20" i="53"/>
  <c r="AE20" i="53"/>
  <c r="AC20" i="53"/>
  <c r="AJ19" i="53"/>
  <c r="AI19" i="53"/>
  <c r="AH19" i="53"/>
  <c r="AG19" i="53"/>
  <c r="AF19" i="53"/>
  <c r="AE19" i="53"/>
  <c r="AC19" i="53"/>
  <c r="AJ18" i="53"/>
  <c r="AI18" i="53"/>
  <c r="AH18" i="53"/>
  <c r="AG18" i="53"/>
  <c r="AF18" i="53"/>
  <c r="AE18" i="53"/>
  <c r="AC18" i="53"/>
  <c r="AJ17" i="53"/>
  <c r="AI17" i="53"/>
  <c r="AH17" i="53"/>
  <c r="AG17" i="53"/>
  <c r="AF17" i="53"/>
  <c r="AE17" i="53"/>
  <c r="AC17" i="53"/>
  <c r="AJ16" i="53"/>
  <c r="AI16" i="53"/>
  <c r="AH16" i="53"/>
  <c r="AG16" i="53"/>
  <c r="AF16" i="53"/>
  <c r="AE16" i="53"/>
  <c r="AC16" i="53"/>
  <c r="AJ15" i="53"/>
  <c r="AI15" i="53"/>
  <c r="AH15" i="53"/>
  <c r="AG15" i="53"/>
  <c r="AF15" i="53"/>
  <c r="AE15" i="53"/>
  <c r="AC15" i="53"/>
  <c r="AJ14" i="53"/>
  <c r="AI14" i="53"/>
  <c r="AH14" i="53"/>
  <c r="AG14" i="53"/>
  <c r="AF14" i="53"/>
  <c r="AE14" i="53"/>
  <c r="AC14" i="53"/>
  <c r="AJ13" i="53"/>
  <c r="AI13" i="53"/>
  <c r="AH13" i="53"/>
  <c r="AG13" i="53"/>
  <c r="AF13" i="53"/>
  <c r="AE13" i="53"/>
  <c r="AC13" i="53"/>
  <c r="AJ12" i="53"/>
  <c r="AI12" i="53"/>
  <c r="AH12" i="53"/>
  <c r="AG12" i="53"/>
  <c r="AF12" i="53"/>
  <c r="AE12" i="53"/>
  <c r="AC12" i="53"/>
  <c r="AJ11" i="53"/>
  <c r="AI11" i="53"/>
  <c r="AH11" i="53"/>
  <c r="AG11" i="53"/>
  <c r="AF11" i="53"/>
  <c r="AE11" i="53"/>
  <c r="AC11" i="53"/>
  <c r="AJ10" i="53"/>
  <c r="AI10" i="53"/>
  <c r="AH10" i="53"/>
  <c r="AG10" i="53"/>
  <c r="AF10" i="53"/>
  <c r="AE10" i="53"/>
  <c r="AC10" i="53"/>
  <c r="AJ9" i="53"/>
  <c r="AI9" i="53"/>
  <c r="AH9" i="53"/>
  <c r="AG9" i="53"/>
  <c r="AF9" i="53"/>
  <c r="AE9" i="53"/>
  <c r="AC9" i="53"/>
  <c r="AJ8" i="53"/>
  <c r="AI8" i="53"/>
  <c r="AH8" i="53"/>
  <c r="AG8" i="53"/>
  <c r="AF8" i="53"/>
  <c r="AE8" i="53"/>
  <c r="AC8" i="53"/>
  <c r="AJ7" i="53"/>
  <c r="AI7" i="53"/>
  <c r="AH7" i="53"/>
  <c r="AG7" i="53"/>
  <c r="AF7" i="53"/>
  <c r="AE7" i="53"/>
  <c r="AC7" i="53"/>
  <c r="AJ6" i="53"/>
  <c r="AI6" i="53"/>
  <c r="AH6" i="53"/>
  <c r="AG6" i="53"/>
  <c r="AF6" i="53"/>
  <c r="AE6" i="53"/>
  <c r="AC6" i="53"/>
  <c r="AJ5" i="53"/>
  <c r="AI5" i="53"/>
  <c r="AH5" i="53"/>
  <c r="AG5" i="53"/>
  <c r="AF5" i="53"/>
  <c r="AE5" i="53"/>
  <c r="AC5" i="53"/>
  <c r="AJ4" i="53"/>
  <c r="AI4" i="53"/>
  <c r="AH4" i="53"/>
  <c r="AG4" i="53"/>
  <c r="AF4" i="53"/>
  <c r="AE4" i="53"/>
  <c r="AC4" i="53"/>
  <c r="AJ33" i="52"/>
  <c r="AI33" i="52"/>
  <c r="AH33" i="52"/>
  <c r="AG33" i="52"/>
  <c r="AF33" i="52"/>
  <c r="AE33" i="52"/>
  <c r="AD33" i="52"/>
  <c r="AC33" i="52"/>
  <c r="AJ32" i="52"/>
  <c r="AI32" i="52"/>
  <c r="AH32" i="52"/>
  <c r="AG32" i="52"/>
  <c r="AF32" i="52"/>
  <c r="AE32" i="52"/>
  <c r="AD32" i="52"/>
  <c r="AC32" i="52"/>
  <c r="AJ31" i="52"/>
  <c r="AI31" i="52"/>
  <c r="AH31" i="52"/>
  <c r="AG31" i="52"/>
  <c r="AF31" i="52"/>
  <c r="AE31" i="52"/>
  <c r="AC31" i="52"/>
  <c r="AJ30" i="52"/>
  <c r="AI30" i="52"/>
  <c r="AH30" i="52"/>
  <c r="AG30" i="52"/>
  <c r="AF30" i="52"/>
  <c r="AE30" i="52"/>
  <c r="AC30" i="52"/>
  <c r="AJ29" i="52"/>
  <c r="AI29" i="52"/>
  <c r="AH29" i="52"/>
  <c r="AG29" i="52"/>
  <c r="AF29" i="52"/>
  <c r="AE29" i="52"/>
  <c r="AC29" i="52"/>
  <c r="AJ28" i="52"/>
  <c r="AI28" i="52"/>
  <c r="AH28" i="52"/>
  <c r="AG28" i="52"/>
  <c r="AF28" i="52"/>
  <c r="AE28" i="52"/>
  <c r="AC28" i="52"/>
  <c r="AJ27" i="52"/>
  <c r="AI27" i="52"/>
  <c r="AH27" i="52"/>
  <c r="AG27" i="52"/>
  <c r="AF27" i="52"/>
  <c r="AE27" i="52"/>
  <c r="AC27" i="52"/>
  <c r="AJ26" i="52"/>
  <c r="AI26" i="52"/>
  <c r="AH26" i="52"/>
  <c r="AG26" i="52"/>
  <c r="AF26" i="52"/>
  <c r="AE26" i="52"/>
  <c r="AC26" i="52"/>
  <c r="AJ25" i="52"/>
  <c r="AI25" i="52"/>
  <c r="AH25" i="52"/>
  <c r="AG25" i="52"/>
  <c r="AF25" i="52"/>
  <c r="AE25" i="52"/>
  <c r="AC25" i="52"/>
  <c r="AJ24" i="52"/>
  <c r="AI24" i="52"/>
  <c r="AH24" i="52"/>
  <c r="AG24" i="52"/>
  <c r="AF24" i="52"/>
  <c r="AE24" i="52"/>
  <c r="AC24" i="52"/>
  <c r="AJ23" i="52"/>
  <c r="AI23" i="52"/>
  <c r="AH23" i="52"/>
  <c r="AG23" i="52"/>
  <c r="AF23" i="52"/>
  <c r="AE23" i="52"/>
  <c r="AC23" i="52"/>
  <c r="AJ22" i="52"/>
  <c r="AI22" i="52"/>
  <c r="AH22" i="52"/>
  <c r="AG22" i="52"/>
  <c r="AF22" i="52"/>
  <c r="AE22" i="52"/>
  <c r="AC22" i="52"/>
  <c r="AJ21" i="52"/>
  <c r="AI21" i="52"/>
  <c r="AH21" i="52"/>
  <c r="AG21" i="52"/>
  <c r="AF21" i="52"/>
  <c r="AE21" i="52"/>
  <c r="AC21" i="52"/>
  <c r="AJ20" i="52"/>
  <c r="AI20" i="52"/>
  <c r="AH20" i="52"/>
  <c r="AG20" i="52"/>
  <c r="AF20" i="52"/>
  <c r="AE20" i="52"/>
  <c r="AC20" i="52"/>
  <c r="AJ19" i="52"/>
  <c r="AI19" i="52"/>
  <c r="AH19" i="52"/>
  <c r="AG19" i="52"/>
  <c r="AF19" i="52"/>
  <c r="AE19" i="52"/>
  <c r="AC19" i="52"/>
  <c r="AJ18" i="52"/>
  <c r="AI18" i="52"/>
  <c r="AH18" i="52"/>
  <c r="AG18" i="52"/>
  <c r="AF18" i="52"/>
  <c r="AE18" i="52"/>
  <c r="AC18" i="52"/>
  <c r="AJ17" i="52"/>
  <c r="AI17" i="52"/>
  <c r="AH17" i="52"/>
  <c r="AG17" i="52"/>
  <c r="AF17" i="52"/>
  <c r="AE17" i="52"/>
  <c r="AC17" i="52"/>
  <c r="AJ16" i="52"/>
  <c r="AI16" i="52"/>
  <c r="AH16" i="52"/>
  <c r="AG16" i="52"/>
  <c r="AF16" i="52"/>
  <c r="AE16" i="52"/>
  <c r="AC16" i="52"/>
  <c r="AC15" i="52"/>
  <c r="AJ14" i="52"/>
  <c r="AI14" i="52"/>
  <c r="AH14" i="52"/>
  <c r="AG14" i="52"/>
  <c r="AF14" i="52"/>
  <c r="AE14" i="52"/>
  <c r="AC14" i="52"/>
  <c r="AJ13" i="52"/>
  <c r="AI13" i="52"/>
  <c r="AH13" i="52"/>
  <c r="AG13" i="52"/>
  <c r="AF13" i="52"/>
  <c r="AE13" i="52"/>
  <c r="AC13" i="52"/>
  <c r="AJ12" i="52"/>
  <c r="AI12" i="52"/>
  <c r="AH12" i="52"/>
  <c r="AG12" i="52"/>
  <c r="AF12" i="52"/>
  <c r="AE12" i="52"/>
  <c r="AC12" i="52"/>
  <c r="AJ11" i="52"/>
  <c r="AI11" i="52"/>
  <c r="AH11" i="52"/>
  <c r="AG11" i="52"/>
  <c r="AF11" i="52"/>
  <c r="AE11" i="52"/>
  <c r="AC11" i="52"/>
  <c r="AJ10" i="52"/>
  <c r="AI10" i="52"/>
  <c r="AH10" i="52"/>
  <c r="AG10" i="52"/>
  <c r="AF10" i="52"/>
  <c r="AE10" i="52"/>
  <c r="AC10" i="52"/>
  <c r="AJ9" i="52"/>
  <c r="AI9" i="52"/>
  <c r="AH9" i="52"/>
  <c r="AG9" i="52"/>
  <c r="AF9" i="52"/>
  <c r="AE9" i="52"/>
  <c r="AC9" i="52"/>
  <c r="AJ8" i="52"/>
  <c r="AI8" i="52"/>
  <c r="AH8" i="52"/>
  <c r="AG8" i="52"/>
  <c r="AF8" i="52"/>
  <c r="AE8" i="52"/>
  <c r="AC8" i="52"/>
  <c r="AJ7" i="52"/>
  <c r="AI7" i="52"/>
  <c r="AH7" i="52"/>
  <c r="AG7" i="52"/>
  <c r="AF7" i="52"/>
  <c r="AE7" i="52"/>
  <c r="AC7" i="52"/>
  <c r="AJ6" i="52"/>
  <c r="AI6" i="52"/>
  <c r="AH6" i="52"/>
  <c r="AG6" i="52"/>
  <c r="AF6" i="52"/>
  <c r="AE6" i="52"/>
  <c r="AC6" i="52"/>
  <c r="AJ5" i="52"/>
  <c r="AI5" i="52"/>
  <c r="AH5" i="52"/>
  <c r="AG5" i="52"/>
  <c r="AF5" i="52"/>
  <c r="AE5" i="52"/>
  <c r="AC5" i="52"/>
  <c r="AJ4" i="52"/>
  <c r="AI4" i="52"/>
  <c r="AH4" i="52"/>
  <c r="AG4" i="52"/>
  <c r="AF4" i="52"/>
  <c r="AE4" i="52"/>
  <c r="AC4" i="52"/>
  <c r="AC34" i="47"/>
  <c r="AE34" i="47"/>
  <c r="AF34" i="47"/>
  <c r="AG34" i="47"/>
  <c r="AH34" i="47"/>
  <c r="AI34" i="47"/>
  <c r="AJ34" i="47"/>
  <c r="AJ33" i="47"/>
  <c r="AI33" i="47"/>
  <c r="AH33" i="47"/>
  <c r="AG33" i="47"/>
  <c r="AF33" i="47"/>
  <c r="AE33" i="47"/>
  <c r="AC33" i="47"/>
  <c r="AJ32" i="47"/>
  <c r="AI32" i="47"/>
  <c r="AH32" i="47"/>
  <c r="AG32" i="47"/>
  <c r="AF32" i="47"/>
  <c r="AE32" i="47"/>
  <c r="AC32" i="47"/>
  <c r="AJ31" i="47"/>
  <c r="AI31" i="47"/>
  <c r="AH31" i="47"/>
  <c r="AG31" i="47"/>
  <c r="AF31" i="47"/>
  <c r="AE31" i="47"/>
  <c r="AC31" i="47"/>
  <c r="AJ30" i="47"/>
  <c r="AI30" i="47"/>
  <c r="AH30" i="47"/>
  <c r="AG30" i="47"/>
  <c r="AF30" i="47"/>
  <c r="AE30" i="47"/>
  <c r="AC30" i="47"/>
  <c r="AJ29" i="47"/>
  <c r="AI29" i="47"/>
  <c r="AH29" i="47"/>
  <c r="AG29" i="47"/>
  <c r="AF29" i="47"/>
  <c r="AE29" i="47"/>
  <c r="AC29" i="47"/>
  <c r="AJ28" i="47"/>
  <c r="AI28" i="47"/>
  <c r="AH28" i="47"/>
  <c r="AG28" i="47"/>
  <c r="AF28" i="47"/>
  <c r="AE28" i="47"/>
  <c r="AC28" i="47"/>
  <c r="AJ27" i="47"/>
  <c r="AI27" i="47"/>
  <c r="AH27" i="47"/>
  <c r="AG27" i="47"/>
  <c r="AF27" i="47"/>
  <c r="AE27" i="47"/>
  <c r="AE35" i="47" s="1"/>
  <c r="AC27" i="47"/>
  <c r="AJ26" i="47"/>
  <c r="AI26" i="47"/>
  <c r="AH26" i="47"/>
  <c r="AG26" i="47"/>
  <c r="AF26" i="47"/>
  <c r="AE26" i="47"/>
  <c r="AC26" i="47"/>
  <c r="AJ25" i="47"/>
  <c r="AI25" i="47"/>
  <c r="AH25" i="47"/>
  <c r="AG25" i="47"/>
  <c r="AF25" i="47"/>
  <c r="AE25" i="47"/>
  <c r="AC25" i="47"/>
  <c r="AJ24" i="47"/>
  <c r="AI24" i="47"/>
  <c r="AH24" i="47"/>
  <c r="AG24" i="47"/>
  <c r="AF24" i="47"/>
  <c r="AE24" i="47"/>
  <c r="AC24" i="47"/>
  <c r="AJ23" i="47"/>
  <c r="AI23" i="47"/>
  <c r="AH23" i="47"/>
  <c r="AG23" i="47"/>
  <c r="AF23" i="47"/>
  <c r="AE23" i="47"/>
  <c r="AC23" i="47"/>
  <c r="AJ22" i="47"/>
  <c r="AI22" i="47"/>
  <c r="AH22" i="47"/>
  <c r="AG22" i="47"/>
  <c r="AF22" i="47"/>
  <c r="AE22" i="47"/>
  <c r="AC22" i="47"/>
  <c r="AJ21" i="47"/>
  <c r="AI21" i="47"/>
  <c r="AH21" i="47"/>
  <c r="AG21" i="47"/>
  <c r="AF21" i="47"/>
  <c r="AE21" i="47"/>
  <c r="AC21" i="47"/>
  <c r="AJ20" i="47"/>
  <c r="AI20" i="47"/>
  <c r="AH20" i="47"/>
  <c r="AG20" i="47"/>
  <c r="AF20" i="47"/>
  <c r="AE20" i="47"/>
  <c r="AC20" i="47"/>
  <c r="AJ19" i="47"/>
  <c r="AI19" i="47"/>
  <c r="AH19" i="47"/>
  <c r="AG19" i="47"/>
  <c r="AF19" i="47"/>
  <c r="AE19" i="47"/>
  <c r="AC19" i="47"/>
  <c r="AJ18" i="47"/>
  <c r="AI18" i="47"/>
  <c r="AH18" i="47"/>
  <c r="AG18" i="47"/>
  <c r="AF18" i="47"/>
  <c r="AE18" i="47"/>
  <c r="AC18" i="47"/>
  <c r="AJ17" i="47"/>
  <c r="AI17" i="47"/>
  <c r="AH17" i="47"/>
  <c r="AG17" i="47"/>
  <c r="AF17" i="47"/>
  <c r="AE17" i="47"/>
  <c r="AC17" i="47"/>
  <c r="AJ16" i="47"/>
  <c r="AI16" i="47"/>
  <c r="AH16" i="47"/>
  <c r="AG16" i="47"/>
  <c r="AF16" i="47"/>
  <c r="AE16" i="47"/>
  <c r="AC16" i="47"/>
  <c r="AJ15" i="47"/>
  <c r="AI15" i="47"/>
  <c r="AH15" i="47"/>
  <c r="AG15" i="47"/>
  <c r="AF15" i="47"/>
  <c r="AE15" i="47"/>
  <c r="AC15" i="47"/>
  <c r="AJ14" i="47"/>
  <c r="AI14" i="47"/>
  <c r="AH14" i="47"/>
  <c r="AG14" i="47"/>
  <c r="AF14" i="47"/>
  <c r="AE14" i="47"/>
  <c r="AC14" i="47"/>
  <c r="AJ13" i="47"/>
  <c r="AI13" i="47"/>
  <c r="AH13" i="47"/>
  <c r="AG13" i="47"/>
  <c r="AF13" i="47"/>
  <c r="AE13" i="47"/>
  <c r="AC13" i="47"/>
  <c r="AJ12" i="47"/>
  <c r="AI12" i="47"/>
  <c r="AH12" i="47"/>
  <c r="AG12" i="47"/>
  <c r="AF12" i="47"/>
  <c r="AE12" i="47"/>
  <c r="AC12" i="47"/>
  <c r="AJ11" i="47"/>
  <c r="AI11" i="47"/>
  <c r="AH11" i="47"/>
  <c r="AG11" i="47"/>
  <c r="AF11" i="47"/>
  <c r="AE11" i="47"/>
  <c r="AC11" i="47"/>
  <c r="AJ10" i="47"/>
  <c r="AI10" i="47"/>
  <c r="AH10" i="47"/>
  <c r="AG10" i="47"/>
  <c r="AF10" i="47"/>
  <c r="AE10" i="47"/>
  <c r="AC10" i="47"/>
  <c r="AJ9" i="47"/>
  <c r="AI9" i="47"/>
  <c r="AH9" i="47"/>
  <c r="AG9" i="47"/>
  <c r="AF9" i="47"/>
  <c r="AE9" i="47"/>
  <c r="AC9" i="47"/>
  <c r="AJ8" i="47"/>
  <c r="AI8" i="47"/>
  <c r="AH8" i="47"/>
  <c r="AG8" i="47"/>
  <c r="AF8" i="47"/>
  <c r="AE8" i="47"/>
  <c r="AC8" i="47"/>
  <c r="AJ7" i="47"/>
  <c r="AI7" i="47"/>
  <c r="AH7" i="47"/>
  <c r="AG7" i="47"/>
  <c r="AF7" i="47"/>
  <c r="AE7" i="47"/>
  <c r="AC7" i="47"/>
  <c r="AJ6" i="47"/>
  <c r="AI6" i="47"/>
  <c r="AH6" i="47"/>
  <c r="AG6" i="47"/>
  <c r="AF6" i="47"/>
  <c r="AE6" i="47"/>
  <c r="AC6" i="47"/>
  <c r="AJ5" i="47"/>
  <c r="AI5" i="47"/>
  <c r="AH5" i="47"/>
  <c r="AG5" i="47"/>
  <c r="AF5" i="47"/>
  <c r="AE5" i="47"/>
  <c r="AC5" i="47"/>
  <c r="AJ4" i="47"/>
  <c r="AI4" i="47"/>
  <c r="AH4" i="47"/>
  <c r="AG4" i="47"/>
  <c r="AF4" i="47"/>
  <c r="AE4" i="47"/>
  <c r="AC4" i="47"/>
  <c r="AJ33" i="46"/>
  <c r="AI33" i="46"/>
  <c r="AH33" i="46"/>
  <c r="AG33" i="46"/>
  <c r="AF33" i="46"/>
  <c r="AE33" i="46"/>
  <c r="AC33" i="46"/>
  <c r="AJ32" i="46"/>
  <c r="AI32" i="46"/>
  <c r="AH32" i="46"/>
  <c r="AG32" i="46"/>
  <c r="AF32" i="46"/>
  <c r="AE32" i="46"/>
  <c r="AC32" i="46"/>
  <c r="AJ31" i="46"/>
  <c r="AI31" i="46"/>
  <c r="AH31" i="46"/>
  <c r="AG31" i="46"/>
  <c r="AF31" i="46"/>
  <c r="AE31" i="46"/>
  <c r="AC31" i="46"/>
  <c r="AJ30" i="46"/>
  <c r="AI30" i="46"/>
  <c r="AH30" i="46"/>
  <c r="AG30" i="46"/>
  <c r="AF30" i="46"/>
  <c r="AE30" i="46"/>
  <c r="AC30" i="46"/>
  <c r="AJ29" i="46"/>
  <c r="AI29" i="46"/>
  <c r="AH29" i="46"/>
  <c r="AG29" i="46"/>
  <c r="AF29" i="46"/>
  <c r="AE29" i="46"/>
  <c r="AC29" i="46"/>
  <c r="AJ28" i="46"/>
  <c r="AI28" i="46"/>
  <c r="AH28" i="46"/>
  <c r="AG28" i="46"/>
  <c r="AF28" i="46"/>
  <c r="AE28" i="46"/>
  <c r="AC28" i="46"/>
  <c r="AJ27" i="46"/>
  <c r="AI27" i="46"/>
  <c r="AH27" i="46"/>
  <c r="AG27" i="46"/>
  <c r="AF27" i="46"/>
  <c r="AE27" i="46"/>
  <c r="AC27" i="46"/>
  <c r="AJ26" i="46"/>
  <c r="AI26" i="46"/>
  <c r="AH26" i="46"/>
  <c r="AG26" i="46"/>
  <c r="AF26" i="46"/>
  <c r="AE26" i="46"/>
  <c r="AC26" i="46"/>
  <c r="AJ25" i="46"/>
  <c r="AI25" i="46"/>
  <c r="AH25" i="46"/>
  <c r="AG25" i="46"/>
  <c r="AF25" i="46"/>
  <c r="AE25" i="46"/>
  <c r="AC25" i="46"/>
  <c r="AJ24" i="46"/>
  <c r="AI24" i="46"/>
  <c r="AH24" i="46"/>
  <c r="AG24" i="46"/>
  <c r="AF24" i="46"/>
  <c r="AE24" i="46"/>
  <c r="AC24" i="46"/>
  <c r="AJ23" i="46"/>
  <c r="AI23" i="46"/>
  <c r="AH23" i="46"/>
  <c r="AG23" i="46"/>
  <c r="AF23" i="46"/>
  <c r="AE23" i="46"/>
  <c r="AC23" i="46"/>
  <c r="AJ22" i="46"/>
  <c r="AI22" i="46"/>
  <c r="AH22" i="46"/>
  <c r="AG22" i="46"/>
  <c r="AF22" i="46"/>
  <c r="AE22" i="46"/>
  <c r="AC22" i="46"/>
  <c r="AJ21" i="46"/>
  <c r="AI21" i="46"/>
  <c r="AH21" i="46"/>
  <c r="AG21" i="46"/>
  <c r="AF21" i="46"/>
  <c r="AE21" i="46"/>
  <c r="AC21" i="46"/>
  <c r="AJ20" i="46"/>
  <c r="AI20" i="46"/>
  <c r="AH20" i="46"/>
  <c r="AG20" i="46"/>
  <c r="AF20" i="46"/>
  <c r="AE20" i="46"/>
  <c r="AC20" i="46"/>
  <c r="AJ19" i="46"/>
  <c r="AI19" i="46"/>
  <c r="AH19" i="46"/>
  <c r="AG19" i="46"/>
  <c r="AF19" i="46"/>
  <c r="AE19" i="46"/>
  <c r="AC19" i="46"/>
  <c r="AJ18" i="46"/>
  <c r="AI18" i="46"/>
  <c r="AH18" i="46"/>
  <c r="AG18" i="46"/>
  <c r="AF18" i="46"/>
  <c r="AE18" i="46"/>
  <c r="AC18" i="46"/>
  <c r="AJ17" i="46"/>
  <c r="AI17" i="46"/>
  <c r="AH17" i="46"/>
  <c r="AG17" i="46"/>
  <c r="AF17" i="46"/>
  <c r="AE17" i="46"/>
  <c r="AC17" i="46"/>
  <c r="AJ16" i="46"/>
  <c r="AI16" i="46"/>
  <c r="AH16" i="46"/>
  <c r="AG16" i="46"/>
  <c r="AF16" i="46"/>
  <c r="AE16" i="46"/>
  <c r="AC16" i="46"/>
  <c r="AJ15" i="46"/>
  <c r="AI15" i="46"/>
  <c r="AH15" i="46"/>
  <c r="AG15" i="46"/>
  <c r="AF15" i="46"/>
  <c r="AE15" i="46"/>
  <c r="AC15" i="46"/>
  <c r="AJ14" i="46"/>
  <c r="AI14" i="46"/>
  <c r="AH14" i="46"/>
  <c r="AG14" i="46"/>
  <c r="AF14" i="46"/>
  <c r="AE14" i="46"/>
  <c r="AC14" i="46"/>
  <c r="AJ13" i="46"/>
  <c r="AI13" i="46"/>
  <c r="AH13" i="46"/>
  <c r="AG13" i="46"/>
  <c r="AF13" i="46"/>
  <c r="AE13" i="46"/>
  <c r="AC13" i="46"/>
  <c r="AJ12" i="46"/>
  <c r="AI12" i="46"/>
  <c r="AH12" i="46"/>
  <c r="AG12" i="46"/>
  <c r="AF12" i="46"/>
  <c r="AE12" i="46"/>
  <c r="AC12" i="46"/>
  <c r="AJ11" i="46"/>
  <c r="AI11" i="46"/>
  <c r="AH11" i="46"/>
  <c r="AG11" i="46"/>
  <c r="AF11" i="46"/>
  <c r="AE11" i="46"/>
  <c r="AC11" i="46"/>
  <c r="AJ10" i="46"/>
  <c r="AI10" i="46"/>
  <c r="AH10" i="46"/>
  <c r="AG10" i="46"/>
  <c r="AF10" i="46"/>
  <c r="AE10" i="46"/>
  <c r="AC10" i="46"/>
  <c r="AJ9" i="46"/>
  <c r="AI9" i="46"/>
  <c r="AH9" i="46"/>
  <c r="AG9" i="46"/>
  <c r="AF9" i="46"/>
  <c r="AE9" i="46"/>
  <c r="AC9" i="46"/>
  <c r="AJ8" i="46"/>
  <c r="AI8" i="46"/>
  <c r="AH8" i="46"/>
  <c r="AG8" i="46"/>
  <c r="AF8" i="46"/>
  <c r="AE8" i="46"/>
  <c r="AC8" i="46"/>
  <c r="AJ7" i="46"/>
  <c r="AI7" i="46"/>
  <c r="AH7" i="46"/>
  <c r="AG7" i="46"/>
  <c r="AF7" i="46"/>
  <c r="AE7" i="46"/>
  <c r="AC7" i="46"/>
  <c r="AJ6" i="46"/>
  <c r="AI6" i="46"/>
  <c r="AH6" i="46"/>
  <c r="AG6" i="46"/>
  <c r="AF6" i="46"/>
  <c r="AE6" i="46"/>
  <c r="AC6" i="46"/>
  <c r="AJ5" i="46"/>
  <c r="AI5" i="46"/>
  <c r="AH5" i="46"/>
  <c r="AG5" i="46"/>
  <c r="AF5" i="46"/>
  <c r="AE5" i="46"/>
  <c r="AC5" i="46"/>
  <c r="AJ4" i="46"/>
  <c r="AI4" i="46"/>
  <c r="AH4" i="46"/>
  <c r="AG4" i="46"/>
  <c r="AF4" i="46"/>
  <c r="AE4" i="46"/>
  <c r="AC4" i="46"/>
  <c r="AE5" i="45"/>
  <c r="AF5" i="45"/>
  <c r="AG5" i="45"/>
  <c r="AH5" i="45"/>
  <c r="AI5" i="45"/>
  <c r="AJ5" i="45"/>
  <c r="AE6" i="45"/>
  <c r="AF6" i="45"/>
  <c r="AG6" i="45"/>
  <c r="AH6" i="45"/>
  <c r="AI6" i="45"/>
  <c r="AJ6" i="45"/>
  <c r="AE7" i="45"/>
  <c r="AF7" i="45"/>
  <c r="AG7" i="45"/>
  <c r="AH7" i="45"/>
  <c r="AI7" i="45"/>
  <c r="AJ7" i="45"/>
  <c r="AE8" i="45"/>
  <c r="AF8" i="45"/>
  <c r="AG8" i="45"/>
  <c r="AH8" i="45"/>
  <c r="AI8" i="45"/>
  <c r="AJ8" i="45"/>
  <c r="AE9" i="45"/>
  <c r="AF9" i="45"/>
  <c r="AG9" i="45"/>
  <c r="AH9" i="45"/>
  <c r="AI9" i="45"/>
  <c r="AJ9" i="45"/>
  <c r="AE10" i="45"/>
  <c r="AF10" i="45"/>
  <c r="AG10" i="45"/>
  <c r="AH10" i="45"/>
  <c r="AI10" i="45"/>
  <c r="AJ10" i="45"/>
  <c r="AE11" i="45"/>
  <c r="AF11" i="45"/>
  <c r="AG11" i="45"/>
  <c r="AH11" i="45"/>
  <c r="AI11" i="45"/>
  <c r="AJ11" i="45"/>
  <c r="AE12" i="45"/>
  <c r="AF12" i="45"/>
  <c r="AG12" i="45"/>
  <c r="AH12" i="45"/>
  <c r="AI12" i="45"/>
  <c r="AJ12" i="45"/>
  <c r="AE13" i="45"/>
  <c r="AF13" i="45"/>
  <c r="AG13" i="45"/>
  <c r="AH13" i="45"/>
  <c r="AI13" i="45"/>
  <c r="AJ13" i="45"/>
  <c r="AE14" i="45"/>
  <c r="AF14" i="45"/>
  <c r="AG14" i="45"/>
  <c r="AH14" i="45"/>
  <c r="AI14" i="45"/>
  <c r="AJ14" i="45"/>
  <c r="AE15" i="45"/>
  <c r="AF15" i="45"/>
  <c r="AG15" i="45"/>
  <c r="AH15" i="45"/>
  <c r="AI15" i="45"/>
  <c r="AJ15" i="45"/>
  <c r="AE16" i="45"/>
  <c r="AF16" i="45"/>
  <c r="AG16" i="45"/>
  <c r="AH16" i="45"/>
  <c r="AI16" i="45"/>
  <c r="AJ16" i="45"/>
  <c r="AE17" i="45"/>
  <c r="AF17" i="45"/>
  <c r="AG17" i="45"/>
  <c r="AH17" i="45"/>
  <c r="AI17" i="45"/>
  <c r="AJ17" i="45"/>
  <c r="AE18" i="45"/>
  <c r="AF18" i="45"/>
  <c r="AG18" i="45"/>
  <c r="AH18" i="45"/>
  <c r="AI18" i="45"/>
  <c r="AJ18" i="45"/>
  <c r="AE19" i="45"/>
  <c r="AF19" i="45"/>
  <c r="AG19" i="45"/>
  <c r="AH19" i="45"/>
  <c r="AI19" i="45"/>
  <c r="AJ19" i="45"/>
  <c r="AE20" i="45"/>
  <c r="AF20" i="45"/>
  <c r="AG20" i="45"/>
  <c r="AH20" i="45"/>
  <c r="AI20" i="45"/>
  <c r="AJ20" i="45"/>
  <c r="AE21" i="45"/>
  <c r="AF21" i="45"/>
  <c r="AG21" i="45"/>
  <c r="AH21" i="45"/>
  <c r="AI21" i="45"/>
  <c r="AJ21" i="45"/>
  <c r="AE22" i="45"/>
  <c r="AF22" i="45"/>
  <c r="AG22" i="45"/>
  <c r="AH22" i="45"/>
  <c r="AI22" i="45"/>
  <c r="AJ22" i="45"/>
  <c r="AE23" i="45"/>
  <c r="AF23" i="45"/>
  <c r="AG23" i="45"/>
  <c r="AH23" i="45"/>
  <c r="AI23" i="45"/>
  <c r="AJ23" i="45"/>
  <c r="AE24" i="45"/>
  <c r="AF24" i="45"/>
  <c r="AG24" i="45"/>
  <c r="AH24" i="45"/>
  <c r="AI24" i="45"/>
  <c r="AJ24" i="45"/>
  <c r="AE25" i="45"/>
  <c r="AF25" i="45"/>
  <c r="AG25" i="45"/>
  <c r="AH25" i="45"/>
  <c r="AI25" i="45"/>
  <c r="AJ25" i="45"/>
  <c r="AE26" i="45"/>
  <c r="AF26" i="45"/>
  <c r="AG26" i="45"/>
  <c r="AH26" i="45"/>
  <c r="AI26" i="45"/>
  <c r="AJ26" i="45"/>
  <c r="AE27" i="45"/>
  <c r="AF27" i="45"/>
  <c r="AG27" i="45"/>
  <c r="AH27" i="45"/>
  <c r="AI27" i="45"/>
  <c r="AJ27" i="45"/>
  <c r="AE28" i="45"/>
  <c r="AF28" i="45"/>
  <c r="AG28" i="45"/>
  <c r="AH28" i="45"/>
  <c r="AI28" i="45"/>
  <c r="AJ28" i="45"/>
  <c r="AE29" i="45"/>
  <c r="AF29" i="45"/>
  <c r="AG29" i="45"/>
  <c r="AH29" i="45"/>
  <c r="AI29" i="45"/>
  <c r="AJ29" i="45"/>
  <c r="AE30" i="45"/>
  <c r="AF30" i="45"/>
  <c r="AG30" i="45"/>
  <c r="AH30" i="45"/>
  <c r="AI30" i="45"/>
  <c r="AJ30" i="45"/>
  <c r="AE31" i="45"/>
  <c r="AF31" i="45"/>
  <c r="AG31" i="45"/>
  <c r="AH31" i="45"/>
  <c r="AI31" i="45"/>
  <c r="AJ31" i="45"/>
  <c r="AE32" i="45"/>
  <c r="AF32" i="45"/>
  <c r="AG32" i="45"/>
  <c r="AH32" i="45"/>
  <c r="AI32" i="45"/>
  <c r="AJ32" i="45"/>
  <c r="AE33" i="45"/>
  <c r="AF33" i="45"/>
  <c r="AG33" i="45"/>
  <c r="AH33" i="45"/>
  <c r="AI33" i="45"/>
  <c r="AJ33" i="45"/>
  <c r="AJ4" i="45"/>
  <c r="AI4" i="45"/>
  <c r="AH4" i="45"/>
  <c r="AG4" i="45"/>
  <c r="AF4" i="45"/>
  <c r="AE4" i="45"/>
  <c r="AC5" i="45"/>
  <c r="AC6" i="45"/>
  <c r="AC7" i="45"/>
  <c r="AC8" i="45"/>
  <c r="AC9" i="45"/>
  <c r="AC10" i="45"/>
  <c r="AC11" i="45"/>
  <c r="AC12" i="45"/>
  <c r="AC13" i="45"/>
  <c r="AC14" i="45"/>
  <c r="AC15" i="45"/>
  <c r="AC16" i="45"/>
  <c r="AC17" i="45"/>
  <c r="AC18" i="45"/>
  <c r="AC19" i="45"/>
  <c r="AC20" i="45"/>
  <c r="AC21" i="45"/>
  <c r="AC22" i="45"/>
  <c r="AC23" i="45"/>
  <c r="AC24" i="45"/>
  <c r="AC25" i="45"/>
  <c r="AC26" i="45"/>
  <c r="AC27" i="45"/>
  <c r="AC28" i="45"/>
  <c r="AC29" i="45"/>
  <c r="AC30" i="45"/>
  <c r="AC31" i="45"/>
  <c r="AC32" i="45"/>
  <c r="AC33" i="45"/>
  <c r="AC4" i="45"/>
  <c r="AJ34" i="44"/>
  <c r="AI34" i="44"/>
  <c r="AH34" i="44"/>
  <c r="AG34" i="44"/>
  <c r="AF34" i="44"/>
  <c r="AE34" i="44"/>
  <c r="AC34" i="44"/>
  <c r="AJ33" i="44"/>
  <c r="AI33" i="44"/>
  <c r="AH33" i="44"/>
  <c r="AG33" i="44"/>
  <c r="AF33" i="44"/>
  <c r="AE33" i="44"/>
  <c r="AC33" i="44"/>
  <c r="AJ32" i="44"/>
  <c r="AI32" i="44"/>
  <c r="AH32" i="44"/>
  <c r="AG32" i="44"/>
  <c r="AF32" i="44"/>
  <c r="AE32" i="44"/>
  <c r="AC32" i="44"/>
  <c r="AJ31" i="44"/>
  <c r="AI31" i="44"/>
  <c r="AH31" i="44"/>
  <c r="AG31" i="44"/>
  <c r="AF31" i="44"/>
  <c r="AE31" i="44"/>
  <c r="AC31" i="44"/>
  <c r="AJ30" i="44"/>
  <c r="AI30" i="44"/>
  <c r="AH30" i="44"/>
  <c r="AG30" i="44"/>
  <c r="AF30" i="44"/>
  <c r="AE30" i="44"/>
  <c r="AC30" i="44"/>
  <c r="AJ29" i="44"/>
  <c r="AI29" i="44"/>
  <c r="AH29" i="44"/>
  <c r="AG29" i="44"/>
  <c r="AF29" i="44"/>
  <c r="AE29" i="44"/>
  <c r="AC29" i="44"/>
  <c r="AJ28" i="44"/>
  <c r="AI28" i="44"/>
  <c r="AH28" i="44"/>
  <c r="AG28" i="44"/>
  <c r="AF28" i="44"/>
  <c r="AE28" i="44"/>
  <c r="AC28" i="44"/>
  <c r="AJ27" i="44"/>
  <c r="AI27" i="44"/>
  <c r="AH27" i="44"/>
  <c r="AG27" i="44"/>
  <c r="AF27" i="44"/>
  <c r="AE27" i="44"/>
  <c r="AC27" i="44"/>
  <c r="AJ26" i="44"/>
  <c r="AI26" i="44"/>
  <c r="AH26" i="44"/>
  <c r="AG26" i="44"/>
  <c r="AF26" i="44"/>
  <c r="AE26" i="44"/>
  <c r="AC26" i="44"/>
  <c r="AJ25" i="44"/>
  <c r="AI25" i="44"/>
  <c r="AH25" i="44"/>
  <c r="AG25" i="44"/>
  <c r="AF25" i="44"/>
  <c r="AE25" i="44"/>
  <c r="AC25" i="44"/>
  <c r="AJ24" i="44"/>
  <c r="AI24" i="44"/>
  <c r="AH24" i="44"/>
  <c r="AG24" i="44"/>
  <c r="AF24" i="44"/>
  <c r="AE24" i="44"/>
  <c r="AC24" i="44"/>
  <c r="AJ23" i="44"/>
  <c r="AI23" i="44"/>
  <c r="AH23" i="44"/>
  <c r="AG23" i="44"/>
  <c r="AF23" i="44"/>
  <c r="AE23" i="44"/>
  <c r="AC23" i="44"/>
  <c r="AJ22" i="44"/>
  <c r="AI22" i="44"/>
  <c r="AH22" i="44"/>
  <c r="AG22" i="44"/>
  <c r="AF22" i="44"/>
  <c r="AE22" i="44"/>
  <c r="AC22" i="44"/>
  <c r="AJ21" i="44"/>
  <c r="AI21" i="44"/>
  <c r="AH21" i="44"/>
  <c r="AG21" i="44"/>
  <c r="AF21" i="44"/>
  <c r="AE21" i="44"/>
  <c r="AC21" i="44"/>
  <c r="AJ20" i="44"/>
  <c r="AI20" i="44"/>
  <c r="AH20" i="44"/>
  <c r="AG20" i="44"/>
  <c r="AF20" i="44"/>
  <c r="AE20" i="44"/>
  <c r="AC20" i="44"/>
  <c r="AJ19" i="44"/>
  <c r="AI19" i="44"/>
  <c r="AH19" i="44"/>
  <c r="AG19" i="44"/>
  <c r="AF19" i="44"/>
  <c r="AE19" i="44"/>
  <c r="AC19" i="44"/>
  <c r="AJ18" i="44"/>
  <c r="AI18" i="44"/>
  <c r="AH18" i="44"/>
  <c r="AG18" i="44"/>
  <c r="AF18" i="44"/>
  <c r="AE18" i="44"/>
  <c r="AC18" i="44"/>
  <c r="AJ17" i="44"/>
  <c r="AI17" i="44"/>
  <c r="AH17" i="44"/>
  <c r="AG17" i="44"/>
  <c r="AF17" i="44"/>
  <c r="AE17" i="44"/>
  <c r="AC17" i="44"/>
  <c r="AJ16" i="44"/>
  <c r="AI16" i="44"/>
  <c r="AH16" i="44"/>
  <c r="AG16" i="44"/>
  <c r="AF16" i="44"/>
  <c r="AE16" i="44"/>
  <c r="AC16" i="44"/>
  <c r="AJ15" i="44"/>
  <c r="AI15" i="44"/>
  <c r="AH15" i="44"/>
  <c r="AG15" i="44"/>
  <c r="AF15" i="44"/>
  <c r="AE15" i="44"/>
  <c r="AC15" i="44"/>
  <c r="AJ14" i="44"/>
  <c r="AI14" i="44"/>
  <c r="AH14" i="44"/>
  <c r="AG14" i="44"/>
  <c r="AF14" i="44"/>
  <c r="AE14" i="44"/>
  <c r="AC14" i="44"/>
  <c r="AJ13" i="44"/>
  <c r="AI13" i="44"/>
  <c r="AH13" i="44"/>
  <c r="AG13" i="44"/>
  <c r="AF13" i="44"/>
  <c r="AE13" i="44"/>
  <c r="AC13" i="44"/>
  <c r="AJ12" i="44"/>
  <c r="AI12" i="44"/>
  <c r="AH12" i="44"/>
  <c r="AG12" i="44"/>
  <c r="AF12" i="44"/>
  <c r="AE12" i="44"/>
  <c r="AC12" i="44"/>
  <c r="AJ11" i="44"/>
  <c r="AI11" i="44"/>
  <c r="AH11" i="44"/>
  <c r="AG11" i="44"/>
  <c r="AF11" i="44"/>
  <c r="AE11" i="44"/>
  <c r="AC11" i="44"/>
  <c r="AJ10" i="44"/>
  <c r="AI10" i="44"/>
  <c r="AH10" i="44"/>
  <c r="AG10" i="44"/>
  <c r="AF10" i="44"/>
  <c r="AE10" i="44"/>
  <c r="AC10" i="44"/>
  <c r="AJ9" i="44"/>
  <c r="AI9" i="44"/>
  <c r="AH9" i="44"/>
  <c r="AG9" i="44"/>
  <c r="AF9" i="44"/>
  <c r="AE9" i="44"/>
  <c r="AC9" i="44"/>
  <c r="AJ8" i="44"/>
  <c r="AI8" i="44"/>
  <c r="AH8" i="44"/>
  <c r="AG8" i="44"/>
  <c r="AF8" i="44"/>
  <c r="AE8" i="44"/>
  <c r="AC8" i="44"/>
  <c r="AJ7" i="44"/>
  <c r="AI7" i="44"/>
  <c r="AH7" i="44"/>
  <c r="AG7" i="44"/>
  <c r="AF7" i="44"/>
  <c r="AE7" i="44"/>
  <c r="AC7" i="44"/>
  <c r="AJ6" i="44"/>
  <c r="AI6" i="44"/>
  <c r="AH6" i="44"/>
  <c r="AG6" i="44"/>
  <c r="AF6" i="44"/>
  <c r="AE6" i="44"/>
  <c r="AC6" i="44"/>
  <c r="AJ5" i="44"/>
  <c r="AI5" i="44"/>
  <c r="AH5" i="44"/>
  <c r="AG5" i="44"/>
  <c r="AF5" i="44"/>
  <c r="AF35" i="44"/>
  <c r="AE5" i="44"/>
  <c r="AC5" i="44"/>
  <c r="AJ4" i="44"/>
  <c r="AI4" i="44"/>
  <c r="AH4" i="44"/>
  <c r="AG4" i="44"/>
  <c r="AF4" i="44"/>
  <c r="AE4" i="44"/>
  <c r="AC4" i="44"/>
  <c r="AC34" i="59"/>
  <c r="AC33" i="59"/>
  <c r="AC32" i="59"/>
  <c r="AC31" i="59"/>
  <c r="AC30" i="59"/>
  <c r="AC29" i="59"/>
  <c r="AC28" i="59"/>
  <c r="AC27" i="59"/>
  <c r="AC26" i="59"/>
  <c r="AC25" i="59"/>
  <c r="AC24" i="59"/>
  <c r="AC23" i="59"/>
  <c r="AC22" i="59"/>
  <c r="AC21" i="59"/>
  <c r="AC20" i="59"/>
  <c r="AC19" i="59"/>
  <c r="AC18" i="59"/>
  <c r="AC17" i="59"/>
  <c r="AC16" i="59"/>
  <c r="AC15" i="59"/>
  <c r="AC14" i="59"/>
  <c r="AC13" i="59"/>
  <c r="AC12" i="59"/>
  <c r="AC11" i="59"/>
  <c r="AC10" i="59"/>
  <c r="AC9" i="59"/>
  <c r="AC8" i="59"/>
  <c r="AC7" i="59"/>
  <c r="AC6" i="59"/>
  <c r="AC5" i="59"/>
  <c r="AC4" i="59"/>
  <c r="AC33" i="56"/>
  <c r="AE33" i="56"/>
  <c r="AF33" i="56"/>
  <c r="AG33" i="56"/>
  <c r="AH33" i="56"/>
  <c r="AI33" i="56"/>
  <c r="AJ33" i="56"/>
  <c r="AC34" i="56"/>
  <c r="AE34" i="56"/>
  <c r="AF34" i="56"/>
  <c r="AG34" i="56"/>
  <c r="AH34" i="56"/>
  <c r="AI34" i="56"/>
  <c r="AJ34" i="56"/>
  <c r="AE34" i="55"/>
  <c r="AF34" i="55"/>
  <c r="AG34" i="55"/>
  <c r="AH34" i="55"/>
  <c r="AI34" i="55"/>
  <c r="AJ34" i="55"/>
  <c r="AC5" i="56"/>
  <c r="AC6" i="56"/>
  <c r="AC7" i="56"/>
  <c r="AC8" i="56"/>
  <c r="AC9" i="56"/>
  <c r="AC10" i="56"/>
  <c r="AC11" i="56"/>
  <c r="AC12" i="56"/>
  <c r="AC13" i="56"/>
  <c r="AC14" i="56"/>
  <c r="AC15" i="56"/>
  <c r="AC16" i="56"/>
  <c r="AC17" i="56"/>
  <c r="AC18" i="56"/>
  <c r="AC19" i="56"/>
  <c r="AC20" i="56"/>
  <c r="AC21" i="56"/>
  <c r="AC22" i="56"/>
  <c r="AC23" i="56"/>
  <c r="AC24" i="56"/>
  <c r="AC25" i="56"/>
  <c r="AC26" i="56"/>
  <c r="AC27" i="56"/>
  <c r="AC28" i="56"/>
  <c r="AC29" i="56"/>
  <c r="AC30" i="56"/>
  <c r="AC31" i="56"/>
  <c r="AC32" i="56"/>
  <c r="AC4" i="56"/>
  <c r="AJ32" i="56"/>
  <c r="AJ35" i="56" s="1"/>
  <c r="AI32" i="56"/>
  <c r="AH32" i="56"/>
  <c r="AG32" i="56"/>
  <c r="AF32" i="56"/>
  <c r="AF35" i="56" s="1"/>
  <c r="AE32" i="56"/>
  <c r="AJ31" i="56"/>
  <c r="AI31" i="56"/>
  <c r="AH31" i="56"/>
  <c r="AG31" i="56"/>
  <c r="AF31" i="56"/>
  <c r="AE31" i="56"/>
  <c r="AJ30" i="56"/>
  <c r="AI30" i="56"/>
  <c r="AH30" i="56"/>
  <c r="AG30" i="56"/>
  <c r="AF30" i="56"/>
  <c r="AE30" i="56"/>
  <c r="AJ29" i="56"/>
  <c r="AI29" i="56"/>
  <c r="AH29" i="56"/>
  <c r="AG29" i="56"/>
  <c r="AF29" i="56"/>
  <c r="AE29" i="56"/>
  <c r="AJ28" i="56"/>
  <c r="AI28" i="56"/>
  <c r="AH28" i="56"/>
  <c r="AG28" i="56"/>
  <c r="AF28" i="56"/>
  <c r="AE28" i="56"/>
  <c r="AJ27" i="56"/>
  <c r="AI27" i="56"/>
  <c r="AH27" i="56"/>
  <c r="AG27" i="56"/>
  <c r="AF27" i="56"/>
  <c r="AE27" i="56"/>
  <c r="AJ26" i="56"/>
  <c r="AI26" i="56"/>
  <c r="AH26" i="56"/>
  <c r="AG26" i="56"/>
  <c r="AF26" i="56"/>
  <c r="AE26" i="56"/>
  <c r="AJ25" i="56"/>
  <c r="AI25" i="56"/>
  <c r="AH25" i="56"/>
  <c r="AG25" i="56"/>
  <c r="AF25" i="56"/>
  <c r="AE25" i="56"/>
  <c r="AJ24" i="56"/>
  <c r="AI24" i="56"/>
  <c r="AH24" i="56"/>
  <c r="AG24" i="56"/>
  <c r="AF24" i="56"/>
  <c r="AE24" i="56"/>
  <c r="AJ23" i="56"/>
  <c r="AI23" i="56"/>
  <c r="AH23" i="56"/>
  <c r="AG23" i="56"/>
  <c r="AF23" i="56"/>
  <c r="AE23" i="56"/>
  <c r="AJ22" i="56"/>
  <c r="AI22" i="56"/>
  <c r="AH22" i="56"/>
  <c r="AG22" i="56"/>
  <c r="AF22" i="56"/>
  <c r="AE22" i="56"/>
  <c r="AJ21" i="56"/>
  <c r="AI21" i="56"/>
  <c r="AH21" i="56"/>
  <c r="AG21" i="56"/>
  <c r="AF21" i="56"/>
  <c r="AE21" i="56"/>
  <c r="AJ20" i="56"/>
  <c r="AI20" i="56"/>
  <c r="AH20" i="56"/>
  <c r="AG20" i="56"/>
  <c r="AF20" i="56"/>
  <c r="AE20" i="56"/>
  <c r="AJ19" i="56"/>
  <c r="AI19" i="56"/>
  <c r="AH19" i="56"/>
  <c r="AG19" i="56"/>
  <c r="AF19" i="56"/>
  <c r="AE19" i="56"/>
  <c r="AJ18" i="56"/>
  <c r="AI18" i="56"/>
  <c r="AH18" i="56"/>
  <c r="AG18" i="56"/>
  <c r="AF18" i="56"/>
  <c r="AE18" i="56"/>
  <c r="AJ17" i="56"/>
  <c r="AI17" i="56"/>
  <c r="AH17" i="56"/>
  <c r="AG17" i="56"/>
  <c r="AF17" i="56"/>
  <c r="AE17" i="56"/>
  <c r="AJ16" i="56"/>
  <c r="AI16" i="56"/>
  <c r="AH16" i="56"/>
  <c r="AG16" i="56"/>
  <c r="AF16" i="56"/>
  <c r="AE16" i="56"/>
  <c r="AJ15" i="56"/>
  <c r="AI15" i="56"/>
  <c r="AH15" i="56"/>
  <c r="AG15" i="56"/>
  <c r="AF15" i="56"/>
  <c r="AE15" i="56"/>
  <c r="AJ14" i="56"/>
  <c r="AI14" i="56"/>
  <c r="AH14" i="56"/>
  <c r="AG14" i="56"/>
  <c r="AF14" i="56"/>
  <c r="AE14" i="56"/>
  <c r="AJ13" i="56"/>
  <c r="AI13" i="56"/>
  <c r="AH13" i="56"/>
  <c r="AG13" i="56"/>
  <c r="AF13" i="56"/>
  <c r="AE13" i="56"/>
  <c r="AJ12" i="56"/>
  <c r="AI12" i="56"/>
  <c r="AH12" i="56"/>
  <c r="AG12" i="56"/>
  <c r="AF12" i="56"/>
  <c r="AE12" i="56"/>
  <c r="AJ11" i="56"/>
  <c r="AI11" i="56"/>
  <c r="AH11" i="56"/>
  <c r="AG11" i="56"/>
  <c r="AF11" i="56"/>
  <c r="AE11" i="56"/>
  <c r="AJ10" i="56"/>
  <c r="AI10" i="56"/>
  <c r="AH10" i="56"/>
  <c r="AG10" i="56"/>
  <c r="AF10" i="56"/>
  <c r="AE10" i="56"/>
  <c r="AJ9" i="56"/>
  <c r="AI9" i="56"/>
  <c r="AH9" i="56"/>
  <c r="AG9" i="56"/>
  <c r="AF9" i="56"/>
  <c r="AE9" i="56"/>
  <c r="AJ8" i="56"/>
  <c r="AI8" i="56"/>
  <c r="AH8" i="56"/>
  <c r="AG8" i="56"/>
  <c r="AF8" i="56"/>
  <c r="AE8" i="56"/>
  <c r="AJ7" i="56"/>
  <c r="AI7" i="56"/>
  <c r="AH7" i="56"/>
  <c r="AG7" i="56"/>
  <c r="AF7" i="56"/>
  <c r="AE7" i="56"/>
  <c r="AJ6" i="56"/>
  <c r="AI6" i="56"/>
  <c r="AH6" i="56"/>
  <c r="AG6" i="56"/>
  <c r="AF6" i="56"/>
  <c r="AE6" i="56"/>
  <c r="AJ5" i="56"/>
  <c r="AI5" i="56"/>
  <c r="AH5" i="56"/>
  <c r="AG5" i="56"/>
  <c r="AF5" i="56"/>
  <c r="AE5" i="56"/>
  <c r="AJ4" i="56"/>
  <c r="AI4" i="56"/>
  <c r="AH4" i="56"/>
  <c r="AG4" i="56"/>
  <c r="AF4" i="56"/>
  <c r="AE4" i="56"/>
  <c r="AH9" i="55"/>
  <c r="AG8" i="55"/>
  <c r="AE4" i="55"/>
  <c r="AJ33" i="55"/>
  <c r="AI33" i="55"/>
  <c r="AH33" i="55"/>
  <c r="AG33" i="55"/>
  <c r="AF33" i="55"/>
  <c r="AE33" i="55"/>
  <c r="AJ32" i="55"/>
  <c r="AI32" i="55"/>
  <c r="AH32" i="55"/>
  <c r="AG32" i="55"/>
  <c r="AF32" i="55"/>
  <c r="AE32" i="55"/>
  <c r="AJ31" i="55"/>
  <c r="AI31" i="55"/>
  <c r="AH31" i="55"/>
  <c r="AG31" i="55"/>
  <c r="AF31" i="55"/>
  <c r="AE31" i="55"/>
  <c r="AJ30" i="55"/>
  <c r="AI30" i="55"/>
  <c r="AH30" i="55"/>
  <c r="AG30" i="55"/>
  <c r="AF30" i="55"/>
  <c r="AE30" i="55"/>
  <c r="AJ29" i="55"/>
  <c r="AI29" i="55"/>
  <c r="AH29" i="55"/>
  <c r="AG29" i="55"/>
  <c r="AF29" i="55"/>
  <c r="AE29" i="55"/>
  <c r="AJ28" i="55"/>
  <c r="AI28" i="55"/>
  <c r="AH28" i="55"/>
  <c r="AG28" i="55"/>
  <c r="AF28" i="55"/>
  <c r="AE28" i="55"/>
  <c r="AJ27" i="55"/>
  <c r="AI27" i="55"/>
  <c r="AH27" i="55"/>
  <c r="AG27" i="55"/>
  <c r="AF27" i="55"/>
  <c r="AE27" i="55"/>
  <c r="AJ26" i="55"/>
  <c r="AI26" i="55"/>
  <c r="AH26" i="55"/>
  <c r="AG26" i="55"/>
  <c r="AF26" i="55"/>
  <c r="AE26" i="55"/>
  <c r="AJ25" i="55"/>
  <c r="AI25" i="55"/>
  <c r="AH25" i="55"/>
  <c r="AG25" i="55"/>
  <c r="AF25" i="55"/>
  <c r="AE25" i="55"/>
  <c r="AJ23" i="55"/>
  <c r="AI23" i="55"/>
  <c r="AH23" i="55"/>
  <c r="AG23" i="55"/>
  <c r="AF23" i="55"/>
  <c r="AE23" i="55"/>
  <c r="AJ22" i="55"/>
  <c r="AI22" i="55"/>
  <c r="AH22" i="55"/>
  <c r="AG22" i="55"/>
  <c r="AF22" i="55"/>
  <c r="AE22" i="55"/>
  <c r="AJ21" i="55"/>
  <c r="AI21" i="55"/>
  <c r="AH21" i="55"/>
  <c r="AG21" i="55"/>
  <c r="AF21" i="55"/>
  <c r="AE21" i="55"/>
  <c r="AJ20" i="55"/>
  <c r="AI20" i="55"/>
  <c r="AH20" i="55"/>
  <c r="AG20" i="55"/>
  <c r="AF20" i="55"/>
  <c r="AE20" i="55"/>
  <c r="AJ19" i="55"/>
  <c r="AI19" i="55"/>
  <c r="AH19" i="55"/>
  <c r="AG19" i="55"/>
  <c r="AF19" i="55"/>
  <c r="AE19" i="55"/>
  <c r="AJ18" i="55"/>
  <c r="AI18" i="55"/>
  <c r="AH18" i="55"/>
  <c r="AG18" i="55"/>
  <c r="AF18" i="55"/>
  <c r="AE18" i="55"/>
  <c r="AJ17" i="55"/>
  <c r="AI17" i="55"/>
  <c r="AH17" i="55"/>
  <c r="AG17" i="55"/>
  <c r="AF17" i="55"/>
  <c r="AE17" i="55"/>
  <c r="AJ16" i="55"/>
  <c r="AI16" i="55"/>
  <c r="AH16" i="55"/>
  <c r="AG16" i="55"/>
  <c r="AF16" i="55"/>
  <c r="AE16" i="55"/>
  <c r="AJ15" i="55"/>
  <c r="AI15" i="55"/>
  <c r="AH15" i="55"/>
  <c r="AG15" i="55"/>
  <c r="AF15" i="55"/>
  <c r="AE15" i="55"/>
  <c r="AJ14" i="55"/>
  <c r="AI14" i="55"/>
  <c r="AH14" i="55"/>
  <c r="AG14" i="55"/>
  <c r="AG35" i="55" s="1"/>
  <c r="AF14" i="55"/>
  <c r="AE14" i="55"/>
  <c r="AJ13" i="55"/>
  <c r="AI13" i="55"/>
  <c r="AH13" i="55"/>
  <c r="AG13" i="55"/>
  <c r="AF13" i="55"/>
  <c r="AE13" i="55"/>
  <c r="AJ12" i="55"/>
  <c r="AI12" i="55"/>
  <c r="AH12" i="55"/>
  <c r="AG12" i="55"/>
  <c r="AF12" i="55"/>
  <c r="AE12" i="55"/>
  <c r="AJ11" i="55"/>
  <c r="AI11" i="55"/>
  <c r="AH11" i="55"/>
  <c r="AG11" i="55"/>
  <c r="AF11" i="55"/>
  <c r="AE11" i="55"/>
  <c r="AJ10" i="55"/>
  <c r="AI10" i="55"/>
  <c r="AH10" i="55"/>
  <c r="AG10" i="55"/>
  <c r="AF10" i="55"/>
  <c r="AE10" i="55"/>
  <c r="AJ9" i="55"/>
  <c r="AI9" i="55"/>
  <c r="AG9" i="55"/>
  <c r="AF9" i="55"/>
  <c r="AE9" i="55"/>
  <c r="AJ8" i="55"/>
  <c r="AI8" i="55"/>
  <c r="AH8" i="55"/>
  <c r="AF8" i="55"/>
  <c r="AE8" i="55"/>
  <c r="AJ7" i="55"/>
  <c r="AI7" i="55"/>
  <c r="AH7" i="55"/>
  <c r="AH35" i="55" s="1"/>
  <c r="AG7" i="55"/>
  <c r="AF7" i="55"/>
  <c r="AE7" i="55"/>
  <c r="AJ6" i="55"/>
  <c r="AI6" i="55"/>
  <c r="AH6" i="55"/>
  <c r="AG6" i="55"/>
  <c r="AF6" i="55"/>
  <c r="AE6" i="55"/>
  <c r="AJ5" i="55"/>
  <c r="AI5" i="55"/>
  <c r="AH5" i="55"/>
  <c r="AG5" i="55"/>
  <c r="AF5" i="55"/>
  <c r="AE5" i="55"/>
  <c r="AJ4" i="55"/>
  <c r="AI4" i="55"/>
  <c r="AH4" i="55"/>
  <c r="AG4" i="55"/>
  <c r="AF4" i="55"/>
  <c r="AJ33" i="54"/>
  <c r="AI33" i="54"/>
  <c r="AH33" i="54"/>
  <c r="AG33" i="54"/>
  <c r="AF33" i="54"/>
  <c r="AE33" i="54"/>
  <c r="AC33" i="54"/>
  <c r="AJ32" i="54"/>
  <c r="AI32" i="54"/>
  <c r="AH32" i="54"/>
  <c r="AG32" i="54"/>
  <c r="AF32" i="54"/>
  <c r="AE32" i="54"/>
  <c r="AC32" i="54"/>
  <c r="AJ31" i="54"/>
  <c r="AI31" i="54"/>
  <c r="AH31" i="54"/>
  <c r="AG31" i="54"/>
  <c r="AF31" i="54"/>
  <c r="AE31" i="54"/>
  <c r="AC31" i="54"/>
  <c r="AJ30" i="54"/>
  <c r="AI30" i="54"/>
  <c r="AH30" i="54"/>
  <c r="AG30" i="54"/>
  <c r="AF30" i="54"/>
  <c r="AE30" i="54"/>
  <c r="AC30" i="54"/>
  <c r="AJ29" i="54"/>
  <c r="AI29" i="54"/>
  <c r="AH29" i="54"/>
  <c r="AG29" i="54"/>
  <c r="AF29" i="54"/>
  <c r="AE29" i="54"/>
  <c r="AC29" i="54"/>
  <c r="AJ28" i="54"/>
  <c r="AI28" i="54"/>
  <c r="AH28" i="54"/>
  <c r="AG28" i="54"/>
  <c r="AF28" i="54"/>
  <c r="AE28" i="54"/>
  <c r="AC28" i="54"/>
  <c r="AJ27" i="54"/>
  <c r="AI27" i="54"/>
  <c r="AH27" i="54"/>
  <c r="AG27" i="54"/>
  <c r="AF27" i="54"/>
  <c r="AE27" i="54"/>
  <c r="AC27" i="54"/>
  <c r="AJ26" i="54"/>
  <c r="AI26" i="54"/>
  <c r="AH26" i="54"/>
  <c r="AG26" i="54"/>
  <c r="AF26" i="54"/>
  <c r="AE26" i="54"/>
  <c r="AC26" i="54"/>
  <c r="AJ25" i="54"/>
  <c r="AI25" i="54"/>
  <c r="AH25" i="54"/>
  <c r="AG25" i="54"/>
  <c r="AF25" i="54"/>
  <c r="AE25" i="54"/>
  <c r="AC25" i="54"/>
  <c r="AJ24" i="54"/>
  <c r="AI24" i="54"/>
  <c r="AH24" i="54"/>
  <c r="AG24" i="54"/>
  <c r="AF24" i="54"/>
  <c r="AE24" i="54"/>
  <c r="AC24" i="54"/>
  <c r="AJ23" i="54"/>
  <c r="AI23" i="54"/>
  <c r="AH23" i="54"/>
  <c r="AG23" i="54"/>
  <c r="AF23" i="54"/>
  <c r="AE23" i="54"/>
  <c r="AC23" i="54"/>
  <c r="AJ22" i="54"/>
  <c r="AI22" i="54"/>
  <c r="AH22" i="54"/>
  <c r="AG22" i="54"/>
  <c r="AF22" i="54"/>
  <c r="AE22" i="54"/>
  <c r="AC22" i="54"/>
  <c r="AJ21" i="54"/>
  <c r="AI21" i="54"/>
  <c r="AH21" i="54"/>
  <c r="AG21" i="54"/>
  <c r="AF21" i="54"/>
  <c r="AE21" i="54"/>
  <c r="AC21" i="54"/>
  <c r="AJ20" i="54"/>
  <c r="AI20" i="54"/>
  <c r="AH20" i="54"/>
  <c r="AG20" i="54"/>
  <c r="AF20" i="54"/>
  <c r="AE20" i="54"/>
  <c r="AC20" i="54"/>
  <c r="AJ19" i="54"/>
  <c r="AI19" i="54"/>
  <c r="AH19" i="54"/>
  <c r="AG19" i="54"/>
  <c r="AF19" i="54"/>
  <c r="AE19" i="54"/>
  <c r="AC19" i="54"/>
  <c r="AJ18" i="54"/>
  <c r="AI18" i="54"/>
  <c r="AH18" i="54"/>
  <c r="AG18" i="54"/>
  <c r="AF18" i="54"/>
  <c r="AE18" i="54"/>
  <c r="AC18" i="54"/>
  <c r="AJ17" i="54"/>
  <c r="AI17" i="54"/>
  <c r="AH17" i="54"/>
  <c r="AG17" i="54"/>
  <c r="AF17" i="54"/>
  <c r="AE17" i="54"/>
  <c r="AC17" i="54"/>
  <c r="AJ16" i="54"/>
  <c r="AI16" i="54"/>
  <c r="AH16" i="54"/>
  <c r="AG16" i="54"/>
  <c r="AF16" i="54"/>
  <c r="AE16" i="54"/>
  <c r="AC16" i="54"/>
  <c r="AJ15" i="54"/>
  <c r="AI15" i="54"/>
  <c r="AH15" i="54"/>
  <c r="AG15" i="54"/>
  <c r="AF15" i="54"/>
  <c r="AE15" i="54"/>
  <c r="AC15" i="54"/>
  <c r="AJ14" i="54"/>
  <c r="AI14" i="54"/>
  <c r="AH14" i="54"/>
  <c r="AG14" i="54"/>
  <c r="AF14" i="54"/>
  <c r="AE14" i="54"/>
  <c r="AC14" i="54"/>
  <c r="AJ13" i="54"/>
  <c r="AI13" i="54"/>
  <c r="AH13" i="54"/>
  <c r="AG13" i="54"/>
  <c r="AF13" i="54"/>
  <c r="AE13" i="54"/>
  <c r="AC13" i="54"/>
  <c r="AJ12" i="54"/>
  <c r="AI12" i="54"/>
  <c r="AH12" i="54"/>
  <c r="AG12" i="54"/>
  <c r="AF12" i="54"/>
  <c r="AE12" i="54"/>
  <c r="AC12" i="54"/>
  <c r="AJ11" i="54"/>
  <c r="AI11" i="54"/>
  <c r="AH11" i="54"/>
  <c r="AG11" i="54"/>
  <c r="AF11" i="54"/>
  <c r="AE11" i="54"/>
  <c r="AC11" i="54"/>
  <c r="AJ10" i="54"/>
  <c r="AI10" i="54"/>
  <c r="AH10" i="54"/>
  <c r="AG10" i="54"/>
  <c r="AF10" i="54"/>
  <c r="AE10" i="54"/>
  <c r="AC10" i="54"/>
  <c r="AJ9" i="54"/>
  <c r="AI9" i="54"/>
  <c r="AH9" i="54"/>
  <c r="AG9" i="54"/>
  <c r="AF9" i="54"/>
  <c r="AE9" i="54"/>
  <c r="AC9" i="54"/>
  <c r="AJ8" i="54"/>
  <c r="AI8" i="54"/>
  <c r="AH8" i="54"/>
  <c r="AG8" i="54"/>
  <c r="AF8" i="54"/>
  <c r="AE8" i="54"/>
  <c r="AC8" i="54"/>
  <c r="AJ7" i="54"/>
  <c r="AI7" i="54"/>
  <c r="AH7" i="54"/>
  <c r="AG7" i="54"/>
  <c r="AF7" i="54"/>
  <c r="AE7" i="54"/>
  <c r="AC7" i="54"/>
  <c r="AJ6" i="54"/>
  <c r="AI6" i="54"/>
  <c r="AH6" i="54"/>
  <c r="AG6" i="54"/>
  <c r="AF6" i="54"/>
  <c r="AE6" i="54"/>
  <c r="AC6" i="54"/>
  <c r="AJ5" i="54"/>
  <c r="AI5" i="54"/>
  <c r="AH5" i="54"/>
  <c r="AH35" i="54" s="1"/>
  <c r="AG5" i="54"/>
  <c r="AF5" i="54"/>
  <c r="AE5" i="54"/>
  <c r="AC5" i="54"/>
  <c r="AJ4" i="54"/>
  <c r="AI4" i="54"/>
  <c r="AH4" i="54"/>
  <c r="AG4" i="54"/>
  <c r="AF4" i="54"/>
  <c r="AE4" i="54"/>
  <c r="AC4" i="54"/>
  <c r="AF34" i="42"/>
  <c r="AG34" i="42"/>
  <c r="AH34" i="42"/>
  <c r="AI34" i="42"/>
  <c r="AJ34" i="42"/>
  <c r="AC34" i="42"/>
  <c r="AE34" i="42"/>
  <c r="AJ33" i="42"/>
  <c r="AI33" i="42"/>
  <c r="AH33" i="42"/>
  <c r="AG33" i="42"/>
  <c r="AF33" i="42"/>
  <c r="AE33" i="42"/>
  <c r="AC33" i="42"/>
  <c r="AJ32" i="42"/>
  <c r="AJ35" i="42" s="1"/>
  <c r="AI32" i="42"/>
  <c r="AH32" i="42"/>
  <c r="AG32" i="42"/>
  <c r="AF32" i="42"/>
  <c r="AE32" i="42"/>
  <c r="AC32" i="42"/>
  <c r="AJ31" i="42"/>
  <c r="AI31" i="42"/>
  <c r="AH31" i="42"/>
  <c r="AG31" i="42"/>
  <c r="AF31" i="42"/>
  <c r="AE31" i="42"/>
  <c r="AC31" i="42"/>
  <c r="AJ30" i="42"/>
  <c r="AI30" i="42"/>
  <c r="AH30" i="42"/>
  <c r="AG30" i="42"/>
  <c r="AF30" i="42"/>
  <c r="AE30" i="42"/>
  <c r="AC30" i="42"/>
  <c r="AJ29" i="42"/>
  <c r="AI29" i="42"/>
  <c r="AH29" i="42"/>
  <c r="AG29" i="42"/>
  <c r="AF29" i="42"/>
  <c r="AE29" i="42"/>
  <c r="AC29" i="42"/>
  <c r="AJ28" i="42"/>
  <c r="AI28" i="42"/>
  <c r="AH28" i="42"/>
  <c r="AG28" i="42"/>
  <c r="AF28" i="42"/>
  <c r="AE28" i="42"/>
  <c r="AC28" i="42"/>
  <c r="AJ27" i="42"/>
  <c r="AI27" i="42"/>
  <c r="AH27" i="42"/>
  <c r="AG27" i="42"/>
  <c r="AF27" i="42"/>
  <c r="AE27" i="42"/>
  <c r="AC27" i="42"/>
  <c r="AJ26" i="42"/>
  <c r="AI26" i="42"/>
  <c r="AH26" i="42"/>
  <c r="AG26" i="42"/>
  <c r="AF26" i="42"/>
  <c r="AE26" i="42"/>
  <c r="AC26" i="42"/>
  <c r="AJ25" i="42"/>
  <c r="AI25" i="42"/>
  <c r="AH25" i="42"/>
  <c r="AG25" i="42"/>
  <c r="AF25" i="42"/>
  <c r="AE25" i="42"/>
  <c r="AC25" i="42"/>
  <c r="AJ24" i="42"/>
  <c r="AI24" i="42"/>
  <c r="AH24" i="42"/>
  <c r="AG24" i="42"/>
  <c r="AF24" i="42"/>
  <c r="AE24" i="42"/>
  <c r="AC24" i="42"/>
  <c r="AJ23" i="42"/>
  <c r="AI23" i="42"/>
  <c r="AH23" i="42"/>
  <c r="AG23" i="42"/>
  <c r="AF23" i="42"/>
  <c r="AE23" i="42"/>
  <c r="AC23" i="42"/>
  <c r="AJ22" i="42"/>
  <c r="AI22" i="42"/>
  <c r="AH22" i="42"/>
  <c r="AG22" i="42"/>
  <c r="AF22" i="42"/>
  <c r="AE22" i="42"/>
  <c r="AC22" i="42"/>
  <c r="AJ21" i="42"/>
  <c r="AI21" i="42"/>
  <c r="AH21" i="42"/>
  <c r="AG21" i="42"/>
  <c r="AF21" i="42"/>
  <c r="AE21" i="42"/>
  <c r="AC21" i="42"/>
  <c r="AJ20" i="42"/>
  <c r="AI20" i="42"/>
  <c r="AH20" i="42"/>
  <c r="AG20" i="42"/>
  <c r="AF20" i="42"/>
  <c r="AE20" i="42"/>
  <c r="AC20" i="42"/>
  <c r="AJ19" i="42"/>
  <c r="AI19" i="42"/>
  <c r="AH19" i="42"/>
  <c r="AG19" i="42"/>
  <c r="AF19" i="42"/>
  <c r="AE19" i="42"/>
  <c r="AC19" i="42"/>
  <c r="AJ18" i="42"/>
  <c r="AI18" i="42"/>
  <c r="AH18" i="42"/>
  <c r="AG18" i="42"/>
  <c r="AF18" i="42"/>
  <c r="AE18" i="42"/>
  <c r="AC18" i="42"/>
  <c r="AJ17" i="42"/>
  <c r="AI17" i="42"/>
  <c r="AH17" i="42"/>
  <c r="AG17" i="42"/>
  <c r="AF17" i="42"/>
  <c r="AE17" i="42"/>
  <c r="AC17" i="42"/>
  <c r="AJ16" i="42"/>
  <c r="AI16" i="42"/>
  <c r="AH16" i="42"/>
  <c r="AG16" i="42"/>
  <c r="AF16" i="42"/>
  <c r="AE16" i="42"/>
  <c r="AC16" i="42"/>
  <c r="AJ15" i="42"/>
  <c r="AI15" i="42"/>
  <c r="AH15" i="42"/>
  <c r="AG15" i="42"/>
  <c r="AF15" i="42"/>
  <c r="AE15" i="42"/>
  <c r="AC15" i="42"/>
  <c r="AJ14" i="42"/>
  <c r="AI14" i="42"/>
  <c r="AH14" i="42"/>
  <c r="AG14" i="42"/>
  <c r="AF14" i="42"/>
  <c r="AE14" i="42"/>
  <c r="AC14" i="42"/>
  <c r="AJ13" i="42"/>
  <c r="AI13" i="42"/>
  <c r="AH13" i="42"/>
  <c r="AG13" i="42"/>
  <c r="AF13" i="42"/>
  <c r="AE13" i="42"/>
  <c r="AC13" i="42"/>
  <c r="AJ12" i="42"/>
  <c r="AI12" i="42"/>
  <c r="AH12" i="42"/>
  <c r="AG12" i="42"/>
  <c r="AF12" i="42"/>
  <c r="AE12" i="42"/>
  <c r="AC12" i="42"/>
  <c r="AJ11" i="42"/>
  <c r="AI11" i="42"/>
  <c r="AH11" i="42"/>
  <c r="AG11" i="42"/>
  <c r="AF11" i="42"/>
  <c r="AE11" i="42"/>
  <c r="AC11" i="42"/>
  <c r="AJ10" i="42"/>
  <c r="AI10" i="42"/>
  <c r="AH10" i="42"/>
  <c r="AG10" i="42"/>
  <c r="AF10" i="42"/>
  <c r="AE10" i="42"/>
  <c r="AC10" i="42"/>
  <c r="AJ9" i="42"/>
  <c r="AI9" i="42"/>
  <c r="AH9" i="42"/>
  <c r="AG9" i="42"/>
  <c r="AF9" i="42"/>
  <c r="AE9" i="42"/>
  <c r="AC9" i="42"/>
  <c r="AJ8" i="42"/>
  <c r="AI8" i="42"/>
  <c r="AH8" i="42"/>
  <c r="AG8" i="42"/>
  <c r="AF8" i="42"/>
  <c r="AE8" i="42"/>
  <c r="AC8" i="42"/>
  <c r="AJ7" i="42"/>
  <c r="AI7" i="42"/>
  <c r="AH7" i="42"/>
  <c r="AG7" i="42"/>
  <c r="AF7" i="42"/>
  <c r="AE7" i="42"/>
  <c r="AC7" i="42"/>
  <c r="AJ6" i="42"/>
  <c r="AI6" i="42"/>
  <c r="AH6" i="42"/>
  <c r="AG6" i="42"/>
  <c r="AF6" i="42"/>
  <c r="AE6" i="42"/>
  <c r="AC6" i="42"/>
  <c r="AJ5" i="42"/>
  <c r="AI5" i="42"/>
  <c r="AH5" i="42"/>
  <c r="AG5" i="42"/>
  <c r="AF5" i="42"/>
  <c r="AE5" i="42"/>
  <c r="AC5" i="42"/>
  <c r="AJ4" i="42"/>
  <c r="AI4" i="42"/>
  <c r="AH4" i="42"/>
  <c r="AG4" i="42"/>
  <c r="AF4" i="42"/>
  <c r="AE4" i="42"/>
  <c r="AC4" i="42"/>
  <c r="AE5" i="61"/>
  <c r="AF5" i="61"/>
  <c r="AG5" i="61"/>
  <c r="AH5" i="61"/>
  <c r="AI5" i="61"/>
  <c r="AJ5" i="61"/>
  <c r="AE6" i="61"/>
  <c r="AF6" i="61"/>
  <c r="AG6" i="61"/>
  <c r="AH6" i="61"/>
  <c r="AI6" i="61"/>
  <c r="AJ6" i="61"/>
  <c r="AE7" i="61"/>
  <c r="AF7" i="61"/>
  <c r="AG7" i="61"/>
  <c r="AH7" i="61"/>
  <c r="AI7" i="61"/>
  <c r="AJ7" i="61"/>
  <c r="AE8" i="61"/>
  <c r="AF8" i="61"/>
  <c r="AG8" i="61"/>
  <c r="AH8" i="61"/>
  <c r="AI8" i="61"/>
  <c r="AJ8" i="61"/>
  <c r="AE9" i="61"/>
  <c r="AF9" i="61"/>
  <c r="AG9" i="61"/>
  <c r="AH9" i="61"/>
  <c r="AI9" i="61"/>
  <c r="AJ9" i="61"/>
  <c r="AE10" i="61"/>
  <c r="AF10" i="61"/>
  <c r="AG10" i="61"/>
  <c r="AH10" i="61"/>
  <c r="AI10" i="61"/>
  <c r="AJ10" i="61"/>
  <c r="AE11" i="61"/>
  <c r="AF11" i="61"/>
  <c r="AG11" i="61"/>
  <c r="AH11" i="61"/>
  <c r="AI11" i="61"/>
  <c r="AJ11" i="61"/>
  <c r="AE12" i="61"/>
  <c r="AF12" i="61"/>
  <c r="AG12" i="61"/>
  <c r="AH12" i="61"/>
  <c r="AI12" i="61"/>
  <c r="AJ12" i="61"/>
  <c r="AF13" i="61"/>
  <c r="AG13" i="61"/>
  <c r="AH13" i="61"/>
  <c r="AI13" i="61"/>
  <c r="AJ13" i="61"/>
  <c r="AE14" i="61"/>
  <c r="AF14" i="61"/>
  <c r="AG14" i="61"/>
  <c r="AH14" i="61"/>
  <c r="AI14" i="61"/>
  <c r="AJ14" i="61"/>
  <c r="AE15" i="61"/>
  <c r="AF15" i="61"/>
  <c r="AG15" i="61"/>
  <c r="AH15" i="61"/>
  <c r="AI15" i="61"/>
  <c r="AJ15" i="61"/>
  <c r="AE16" i="61"/>
  <c r="AF16" i="61"/>
  <c r="AG16" i="61"/>
  <c r="AH16" i="61"/>
  <c r="AI16" i="61"/>
  <c r="AJ16" i="61"/>
  <c r="AE17" i="61"/>
  <c r="AF17" i="61"/>
  <c r="AG17" i="61"/>
  <c r="AH17" i="61"/>
  <c r="AI17" i="61"/>
  <c r="AJ17" i="61"/>
  <c r="AE18" i="61"/>
  <c r="AF18" i="61"/>
  <c r="AG18" i="61"/>
  <c r="AH18" i="61"/>
  <c r="AI18" i="61"/>
  <c r="AJ18" i="61"/>
  <c r="AE19" i="61"/>
  <c r="AF19" i="61"/>
  <c r="AG19" i="61"/>
  <c r="AH19" i="61"/>
  <c r="AI19" i="61"/>
  <c r="AJ19" i="61"/>
  <c r="AE20" i="61"/>
  <c r="AF20" i="61"/>
  <c r="AG20" i="61"/>
  <c r="AH20" i="61"/>
  <c r="AI20" i="61"/>
  <c r="AJ20" i="61"/>
  <c r="AE21" i="61"/>
  <c r="AF21" i="61"/>
  <c r="AG21" i="61"/>
  <c r="AH21" i="61"/>
  <c r="AI21" i="61"/>
  <c r="AJ21" i="61"/>
  <c r="AE22" i="61"/>
  <c r="AF22" i="61"/>
  <c r="AG22" i="61"/>
  <c r="AH22" i="61"/>
  <c r="AI22" i="61"/>
  <c r="AJ22" i="61"/>
  <c r="AE23" i="61"/>
  <c r="AF23" i="61"/>
  <c r="AG23" i="61"/>
  <c r="AH23" i="61"/>
  <c r="AI23" i="61"/>
  <c r="AJ23" i="61"/>
  <c r="AE24" i="61"/>
  <c r="AF24" i="61"/>
  <c r="AG24" i="61"/>
  <c r="AH24" i="61"/>
  <c r="AI24" i="61"/>
  <c r="AJ24" i="61"/>
  <c r="AE25" i="61"/>
  <c r="AF25" i="61"/>
  <c r="AG25" i="61"/>
  <c r="AH25" i="61"/>
  <c r="AI25" i="61"/>
  <c r="AJ25" i="61"/>
  <c r="AE26" i="61"/>
  <c r="AF26" i="61"/>
  <c r="AG26" i="61"/>
  <c r="AH26" i="61"/>
  <c r="AI26" i="61"/>
  <c r="AJ26" i="61"/>
  <c r="AE27" i="61"/>
  <c r="AF27" i="61"/>
  <c r="AG27" i="61"/>
  <c r="AH27" i="61"/>
  <c r="AI27" i="61"/>
  <c r="AJ27" i="61"/>
  <c r="AE28" i="61"/>
  <c r="AF28" i="61"/>
  <c r="AG28" i="61"/>
  <c r="AH28" i="61"/>
  <c r="AI28" i="61"/>
  <c r="AJ28" i="61"/>
  <c r="AE29" i="61"/>
  <c r="AF29" i="61"/>
  <c r="AG29" i="61"/>
  <c r="AH29" i="61"/>
  <c r="AI29" i="61"/>
  <c r="AJ29" i="61"/>
  <c r="AE30" i="61"/>
  <c r="AF30" i="61"/>
  <c r="AG30" i="61"/>
  <c r="AH30" i="61"/>
  <c r="AI30" i="61"/>
  <c r="AJ30" i="61"/>
  <c r="AE31" i="61"/>
  <c r="AF31" i="61"/>
  <c r="AG31" i="61"/>
  <c r="AH31" i="61"/>
  <c r="AI31" i="61"/>
  <c r="AJ31" i="61"/>
  <c r="AE32" i="61"/>
  <c r="AF32" i="61"/>
  <c r="AG32" i="61"/>
  <c r="AH32" i="61"/>
  <c r="AI32" i="61"/>
  <c r="AJ32" i="61"/>
  <c r="AE33" i="61"/>
  <c r="AF33" i="61"/>
  <c r="AG33" i="61"/>
  <c r="AH33" i="61"/>
  <c r="AI33" i="61"/>
  <c r="AJ33" i="61"/>
  <c r="AF4" i="61"/>
  <c r="AG4" i="61"/>
  <c r="AH4" i="61"/>
  <c r="AI4" i="61"/>
  <c r="AJ4" i="61"/>
  <c r="AE4" i="61"/>
  <c r="AC5" i="61"/>
  <c r="AC6" i="61"/>
  <c r="AC7" i="61"/>
  <c r="AC8" i="61"/>
  <c r="AC9" i="61"/>
  <c r="AC10" i="61"/>
  <c r="AC11" i="61"/>
  <c r="AC12" i="61"/>
  <c r="AC13" i="61"/>
  <c r="AC14" i="61"/>
  <c r="AC15" i="61"/>
  <c r="AC16" i="61"/>
  <c r="AC17" i="61"/>
  <c r="AC18" i="61"/>
  <c r="AC19" i="61"/>
  <c r="AC20" i="61"/>
  <c r="AC21" i="61"/>
  <c r="AC22" i="61"/>
  <c r="AC23" i="61"/>
  <c r="AC24" i="61"/>
  <c r="AC25" i="61"/>
  <c r="AC26" i="61"/>
  <c r="AC27" i="61"/>
  <c r="AC28" i="61"/>
  <c r="AC29" i="61"/>
  <c r="AC30" i="61"/>
  <c r="AC31" i="61"/>
  <c r="AC32" i="61"/>
  <c r="AC33" i="61"/>
  <c r="AC4" i="61"/>
  <c r="B2" i="53"/>
  <c r="R33" i="53" s="1"/>
  <c r="Q4" i="53"/>
  <c r="Q5" i="53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B2" i="52"/>
  <c r="R30" i="52" s="1"/>
  <c r="Q4" i="52"/>
  <c r="Q5" i="52"/>
  <c r="Q6" i="52"/>
  <c r="Q7" i="52"/>
  <c r="Q8" i="52"/>
  <c r="Q9" i="52"/>
  <c r="Q10" i="52"/>
  <c r="Q11" i="52"/>
  <c r="Q12" i="52"/>
  <c r="Q13" i="52"/>
  <c r="Q14" i="52"/>
  <c r="Q15" i="52"/>
  <c r="Q16" i="52"/>
  <c r="Q17" i="52"/>
  <c r="Q18" i="52"/>
  <c r="Q19" i="52"/>
  <c r="Q20" i="52"/>
  <c r="Q21" i="52"/>
  <c r="Q22" i="52"/>
  <c r="Q23" i="52"/>
  <c r="Q24" i="52"/>
  <c r="Q25" i="52"/>
  <c r="Q26" i="52"/>
  <c r="Q27" i="52"/>
  <c r="Q28" i="52"/>
  <c r="Q29" i="52"/>
  <c r="Q30" i="52"/>
  <c r="Q31" i="52"/>
  <c r="B2" i="47"/>
  <c r="Q4" i="47"/>
  <c r="Q5" i="47"/>
  <c r="Q6" i="47"/>
  <c r="Q7" i="47"/>
  <c r="Q8" i="47"/>
  <c r="Q9" i="47"/>
  <c r="Q10" i="47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B2" i="46"/>
  <c r="Q4" i="46"/>
  <c r="Q5" i="46"/>
  <c r="Q6" i="46"/>
  <c r="Q7" i="46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Q29" i="46"/>
  <c r="Q30" i="46"/>
  <c r="Q31" i="46"/>
  <c r="Q32" i="46"/>
  <c r="B2" i="45"/>
  <c r="C34" i="45" s="1"/>
  <c r="Q4" i="45"/>
  <c r="Q5" i="45"/>
  <c r="Q6" i="45"/>
  <c r="Q7" i="45"/>
  <c r="Q8" i="45"/>
  <c r="Q9" i="45"/>
  <c r="Q10" i="45"/>
  <c r="Q11" i="45"/>
  <c r="Q12" i="45"/>
  <c r="Q13" i="45"/>
  <c r="Q14" i="45"/>
  <c r="Q15" i="45"/>
  <c r="Q16" i="45"/>
  <c r="Q17" i="45"/>
  <c r="Q18" i="45"/>
  <c r="Q19" i="45"/>
  <c r="Q20" i="45"/>
  <c r="Q21" i="45"/>
  <c r="Q22" i="45"/>
  <c r="Q23" i="45"/>
  <c r="Q24" i="45"/>
  <c r="Q25" i="45"/>
  <c r="Q26" i="45"/>
  <c r="Q27" i="45"/>
  <c r="Q28" i="45"/>
  <c r="Q29" i="45"/>
  <c r="Q30" i="45"/>
  <c r="Q31" i="45"/>
  <c r="Q32" i="45"/>
  <c r="Q33" i="45"/>
  <c r="B2" i="44"/>
  <c r="Q4" i="44"/>
  <c r="Q5" i="44"/>
  <c r="Q6" i="44"/>
  <c r="AD7" i="44"/>
  <c r="Q7" i="44"/>
  <c r="Q8" i="44"/>
  <c r="Q9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Q30" i="44"/>
  <c r="Q31" i="44"/>
  <c r="Q32" i="44"/>
  <c r="Q33" i="44"/>
  <c r="B2" i="59"/>
  <c r="AD29" i="59" s="1"/>
  <c r="Q4" i="59"/>
  <c r="Q5" i="59"/>
  <c r="Q6" i="59"/>
  <c r="Q7" i="59"/>
  <c r="Q8" i="59"/>
  <c r="Q9" i="59"/>
  <c r="Q10" i="59"/>
  <c r="Q11" i="59"/>
  <c r="Q12" i="59"/>
  <c r="Q13" i="59"/>
  <c r="Q14" i="59"/>
  <c r="Q15" i="59"/>
  <c r="Q16" i="59"/>
  <c r="Q17" i="59"/>
  <c r="Q18" i="59"/>
  <c r="Q19" i="59"/>
  <c r="Q20" i="59"/>
  <c r="Q21" i="59"/>
  <c r="Q22" i="59"/>
  <c r="Q23" i="59"/>
  <c r="Q24" i="59"/>
  <c r="Q25" i="59"/>
  <c r="Q26" i="59"/>
  <c r="Q27" i="59"/>
  <c r="Q28" i="59"/>
  <c r="Q29" i="59"/>
  <c r="Q30" i="59"/>
  <c r="Q31" i="59"/>
  <c r="Q32" i="59"/>
  <c r="Q33" i="59"/>
  <c r="B2" i="56"/>
  <c r="Q4" i="56"/>
  <c r="Q5" i="56"/>
  <c r="Q6" i="56"/>
  <c r="Q7" i="56"/>
  <c r="Q8" i="56"/>
  <c r="Q9" i="56"/>
  <c r="Q10" i="56"/>
  <c r="Q11" i="56"/>
  <c r="Q12" i="56"/>
  <c r="Q13" i="56"/>
  <c r="Q14" i="56"/>
  <c r="Q15" i="56"/>
  <c r="Q16" i="56"/>
  <c r="Q17" i="56"/>
  <c r="Q18" i="56"/>
  <c r="Q19" i="56"/>
  <c r="Q20" i="56"/>
  <c r="Q21" i="56"/>
  <c r="Q22" i="56"/>
  <c r="Q23" i="56"/>
  <c r="Q24" i="56"/>
  <c r="Q25" i="56"/>
  <c r="Q26" i="56"/>
  <c r="Q27" i="56"/>
  <c r="Q28" i="56"/>
  <c r="Q29" i="56"/>
  <c r="Q30" i="56"/>
  <c r="Q31" i="56"/>
  <c r="Q32" i="56"/>
  <c r="Q33" i="56"/>
  <c r="B2" i="55"/>
  <c r="R4" i="55" s="1"/>
  <c r="Q4" i="55"/>
  <c r="Q5" i="55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B2" i="54"/>
  <c r="Q4" i="54"/>
  <c r="Q5" i="54"/>
  <c r="Q6" i="54"/>
  <c r="Q7" i="54"/>
  <c r="Q8" i="54"/>
  <c r="Q9" i="54"/>
  <c r="Q10" i="54"/>
  <c r="Q11" i="54"/>
  <c r="Q12" i="54"/>
  <c r="Q13" i="54"/>
  <c r="Q14" i="54"/>
  <c r="Q15" i="54"/>
  <c r="Q16" i="54"/>
  <c r="Q17" i="54"/>
  <c r="Q18" i="54"/>
  <c r="Q19" i="54"/>
  <c r="Q20" i="54"/>
  <c r="Q21" i="54"/>
  <c r="Q22" i="54"/>
  <c r="Q23" i="54"/>
  <c r="Q24" i="54"/>
  <c r="Q25" i="54"/>
  <c r="Q26" i="54"/>
  <c r="Q27" i="54"/>
  <c r="Q28" i="54"/>
  <c r="Q29" i="54"/>
  <c r="Q30" i="54"/>
  <c r="Q31" i="54"/>
  <c r="Q32" i="54"/>
  <c r="Q33" i="54"/>
  <c r="B2" i="42"/>
  <c r="Q4" i="42"/>
  <c r="Q5" i="42"/>
  <c r="Q6" i="42"/>
  <c r="Q7" i="42"/>
  <c r="Q8" i="42"/>
  <c r="Q9" i="42"/>
  <c r="Q10" i="42"/>
  <c r="Q11" i="42"/>
  <c r="Q12" i="42"/>
  <c r="Q13" i="42"/>
  <c r="Q16" i="42"/>
  <c r="Q17" i="42"/>
  <c r="Q18" i="42"/>
  <c r="Q19" i="42"/>
  <c r="Q20" i="42"/>
  <c r="Q21" i="42"/>
  <c r="Q22" i="42"/>
  <c r="Q23" i="42"/>
  <c r="Q24" i="42"/>
  <c r="Q25" i="42"/>
  <c r="Q26" i="42"/>
  <c r="Q27" i="42"/>
  <c r="Q28" i="42"/>
  <c r="Q29" i="42"/>
  <c r="Q30" i="42"/>
  <c r="Q31" i="42"/>
  <c r="Q32" i="42"/>
  <c r="Q33" i="42"/>
  <c r="Q4" i="61"/>
  <c r="R5" i="61"/>
  <c r="Q5" i="61"/>
  <c r="AD6" i="61"/>
  <c r="Q6" i="61"/>
  <c r="AD7" i="61"/>
  <c r="Q7" i="61"/>
  <c r="AD8" i="61"/>
  <c r="Q8" i="61"/>
  <c r="R9" i="61"/>
  <c r="Q9" i="61"/>
  <c r="R10" i="61"/>
  <c r="Q10" i="61"/>
  <c r="AD11" i="61"/>
  <c r="Q11" i="61"/>
  <c r="R12" i="61"/>
  <c r="Q12" i="61"/>
  <c r="R13" i="61"/>
  <c r="Q13" i="61"/>
  <c r="AD14" i="61"/>
  <c r="Q14" i="61"/>
  <c r="AD15" i="61"/>
  <c r="Q15" i="61"/>
  <c r="R16" i="61"/>
  <c r="Q16" i="61"/>
  <c r="Q17" i="61"/>
  <c r="R18" i="61"/>
  <c r="Q18" i="61"/>
  <c r="AD19" i="61"/>
  <c r="Q19" i="61"/>
  <c r="R20" i="61"/>
  <c r="Q20" i="61"/>
  <c r="AD21" i="61"/>
  <c r="Q21" i="61"/>
  <c r="AD22" i="61"/>
  <c r="Q22" i="61"/>
  <c r="Q23" i="61"/>
  <c r="R24" i="61"/>
  <c r="Q24" i="61"/>
  <c r="Q25" i="61"/>
  <c r="R26" i="61"/>
  <c r="Q26" i="61"/>
  <c r="AD27" i="61"/>
  <c r="Q27" i="61"/>
  <c r="R28" i="61"/>
  <c r="Q28" i="61"/>
  <c r="R29" i="61"/>
  <c r="Q29" i="61"/>
  <c r="R30" i="61"/>
  <c r="Q30" i="61"/>
  <c r="R31" i="61"/>
  <c r="Q31" i="61"/>
  <c r="AD32" i="61"/>
  <c r="Q32" i="61"/>
  <c r="R33" i="61"/>
  <c r="Q33" i="61"/>
  <c r="C34" i="61"/>
  <c r="R6" i="55"/>
  <c r="R8" i="55"/>
  <c r="R21" i="42"/>
  <c r="R5" i="55"/>
  <c r="R25" i="55"/>
  <c r="R15" i="56"/>
  <c r="R9" i="55"/>
  <c r="R11" i="55"/>
  <c r="R32" i="56"/>
  <c r="AD10" i="44"/>
  <c r="R31" i="42"/>
  <c r="AD26" i="42"/>
  <c r="R6" i="42"/>
  <c r="R30" i="42"/>
  <c r="R16" i="42"/>
  <c r="AD28" i="61"/>
  <c r="AD16" i="61"/>
  <c r="R11" i="61"/>
  <c r="R19" i="61"/>
  <c r="AD23" i="61"/>
  <c r="R23" i="61"/>
  <c r="AG35" i="53"/>
  <c r="AD25" i="52"/>
  <c r="AD18" i="52"/>
  <c r="AD19" i="52"/>
  <c r="R21" i="52"/>
  <c r="AD26" i="52"/>
  <c r="R7" i="44"/>
  <c r="AD10" i="61"/>
  <c r="R6" i="61"/>
  <c r="AF35" i="55"/>
  <c r="AJ35" i="55"/>
  <c r="AI35" i="55"/>
  <c r="AD10" i="54"/>
  <c r="R25" i="52"/>
  <c r="R21" i="53"/>
  <c r="AE35" i="55"/>
  <c r="AJ35" i="44"/>
  <c r="R24" i="56"/>
  <c r="R13" i="56"/>
  <c r="R24" i="55"/>
  <c r="AD20" i="61"/>
  <c r="AD26" i="61"/>
  <c r="AD29" i="61"/>
  <c r="AD17" i="61"/>
  <c r="R17" i="61"/>
  <c r="AD15" i="45"/>
  <c r="R14" i="61"/>
  <c r="AD30" i="61"/>
  <c r="R25" i="61"/>
  <c r="AD25" i="61"/>
  <c r="AD12" i="59"/>
  <c r="AD27" i="59"/>
  <c r="R9" i="59"/>
  <c r="R7" i="59"/>
  <c r="AD34" i="44"/>
  <c r="AD15" i="44"/>
  <c r="AD26" i="44"/>
  <c r="AD14" i="44"/>
  <c r="AD18" i="44"/>
  <c r="R30" i="44"/>
  <c r="R12" i="44"/>
  <c r="AD28" i="44"/>
  <c r="R4" i="44"/>
  <c r="R16" i="44"/>
  <c r="R17" i="44"/>
  <c r="AD13" i="56"/>
  <c r="AD31" i="61"/>
  <c r="AD26" i="54"/>
  <c r="R27" i="54"/>
  <c r="R14" i="54"/>
  <c r="AD9" i="54"/>
  <c r="AD21" i="54"/>
  <c r="AD18" i="54"/>
  <c r="R24" i="54"/>
  <c r="R29" i="54"/>
  <c r="R17" i="54"/>
  <c r="C34" i="54"/>
  <c r="AD20" i="54"/>
  <c r="R6" i="54"/>
  <c r="R11" i="54"/>
  <c r="AD8" i="54"/>
  <c r="R19" i="54"/>
  <c r="AD23" i="54"/>
  <c r="R20" i="46"/>
  <c r="R12" i="52"/>
  <c r="R7" i="52"/>
  <c r="R14" i="52"/>
  <c r="R31" i="52"/>
  <c r="AD23" i="52"/>
  <c r="R27" i="52"/>
  <c r="AD24" i="52"/>
  <c r="R11" i="52"/>
  <c r="AD20" i="52"/>
  <c r="AD25" i="54"/>
  <c r="AD15" i="54"/>
  <c r="AD18" i="47"/>
  <c r="R17" i="55"/>
  <c r="R29" i="55"/>
  <c r="R10" i="59"/>
  <c r="R14" i="44"/>
  <c r="AD29" i="54"/>
  <c r="AD27" i="54"/>
  <c r="R20" i="54"/>
  <c r="AD11" i="54"/>
  <c r="AD24" i="54"/>
  <c r="R23" i="52"/>
  <c r="AI35" i="61" l="1"/>
  <c r="AE35" i="42"/>
  <c r="AH35" i="53"/>
  <c r="AF35" i="53"/>
  <c r="AF35" i="42"/>
  <c r="AG35" i="42"/>
  <c r="AG35" i="44"/>
  <c r="AF42" i="73"/>
  <c r="O17" i="73"/>
  <c r="O18" i="73" s="1"/>
  <c r="O19" i="73" s="1"/>
  <c r="O20" i="73" s="1"/>
  <c r="O21" i="73" s="1"/>
  <c r="O22" i="73" s="1"/>
  <c r="O23" i="73" s="1"/>
  <c r="O24" i="73" s="1"/>
  <c r="O25" i="73" s="1"/>
  <c r="O26" i="73" s="1"/>
  <c r="O27" i="73" s="1"/>
  <c r="O28" i="73" s="1"/>
  <c r="O29" i="73" s="1"/>
  <c r="O30" i="73" s="1"/>
  <c r="O31" i="73" s="1"/>
  <c r="O32" i="73" s="1"/>
  <c r="O33" i="73" s="1"/>
  <c r="O34" i="73" s="1"/>
  <c r="O35" i="73" s="1"/>
  <c r="AE35" i="53"/>
  <c r="AI35" i="53"/>
  <c r="AF34" i="52"/>
  <c r="AG35" i="47"/>
  <c r="AJ35" i="47"/>
  <c r="AH35" i="47"/>
  <c r="AF35" i="47"/>
  <c r="AI35" i="47"/>
  <c r="AF35" i="46"/>
  <c r="AJ35" i="46"/>
  <c r="AH35" i="46"/>
  <c r="AE35" i="46"/>
  <c r="AG35" i="46"/>
  <c r="AI35" i="46"/>
  <c r="AI35" i="45"/>
  <c r="AI35" i="56"/>
  <c r="AE35" i="56"/>
  <c r="AG35" i="56"/>
  <c r="AH35" i="56"/>
  <c r="AJ35" i="53"/>
  <c r="AF35" i="54"/>
  <c r="AI35" i="44"/>
  <c r="AH35" i="44"/>
  <c r="AE35" i="44"/>
  <c r="AD29" i="44"/>
  <c r="R29" i="44"/>
  <c r="AD23" i="47"/>
  <c r="R23" i="47"/>
  <c r="AD25" i="47"/>
  <c r="AD19" i="46"/>
  <c r="R9" i="45"/>
  <c r="R27" i="53"/>
  <c r="Q5" i="73"/>
  <c r="Q6" i="73" s="1"/>
  <c r="Q7" i="73" s="1"/>
  <c r="Q8" i="73" s="1"/>
  <c r="Q9" i="73" s="1"/>
  <c r="Q10" i="73" s="1"/>
  <c r="Q11" i="73" s="1"/>
  <c r="Q12" i="73" s="1"/>
  <c r="Q13" i="73" s="1"/>
  <c r="Q14" i="73" s="1"/>
  <c r="Q15" i="73" s="1"/>
  <c r="Q16" i="73" s="1"/>
  <c r="Q17" i="73" s="1"/>
  <c r="Q18" i="73" s="1"/>
  <c r="Q19" i="73" s="1"/>
  <c r="Q20" i="73" s="1"/>
  <c r="Q21" i="73" s="1"/>
  <c r="Q22" i="73" s="1"/>
  <c r="Q23" i="73" s="1"/>
  <c r="Q24" i="73" s="1"/>
  <c r="Q25" i="73" s="1"/>
  <c r="Q26" i="73" s="1"/>
  <c r="Q27" i="73" s="1"/>
  <c r="Q28" i="73" s="1"/>
  <c r="Q29" i="73" s="1"/>
  <c r="Q30" i="73" s="1"/>
  <c r="Q31" i="73" s="1"/>
  <c r="Q32" i="73" s="1"/>
  <c r="Q33" i="73" s="1"/>
  <c r="Q34" i="73" s="1"/>
  <c r="Q35" i="73" s="1"/>
  <c r="R18" i="44"/>
  <c r="R18" i="45"/>
  <c r="AD19" i="47"/>
  <c r="R22" i="44"/>
  <c r="AD20" i="44"/>
  <c r="R6" i="45"/>
  <c r="AD10" i="46"/>
  <c r="R17" i="53"/>
  <c r="AD9" i="52"/>
  <c r="AD4" i="52"/>
  <c r="R16" i="55"/>
  <c r="R14" i="55"/>
  <c r="R27" i="55"/>
  <c r="R10" i="44"/>
  <c r="AD26" i="46"/>
  <c r="R26" i="46"/>
  <c r="R19" i="47"/>
  <c r="R5" i="54"/>
  <c r="AD5" i="54"/>
  <c r="AD29" i="45"/>
  <c r="R29" i="45"/>
  <c r="AD15" i="42"/>
  <c r="AD12" i="45"/>
  <c r="AD17" i="45"/>
  <c r="AD16" i="47"/>
  <c r="R10" i="53"/>
  <c r="AD11" i="53"/>
  <c r="AD15" i="56"/>
  <c r="AD33" i="45"/>
  <c r="R31" i="45"/>
  <c r="AD26" i="45"/>
  <c r="R7" i="53"/>
  <c r="AD34" i="53"/>
  <c r="AD34" i="47"/>
  <c r="AD25" i="44"/>
  <c r="R25" i="44"/>
  <c r="R33" i="59"/>
  <c r="AD20" i="59"/>
  <c r="AD19" i="59"/>
  <c r="I5" i="73"/>
  <c r="I6" i="73" s="1"/>
  <c r="I7" i="73" s="1"/>
  <c r="I8" i="73" s="1"/>
  <c r="I9" i="73" s="1"/>
  <c r="I10" i="73" s="1"/>
  <c r="I11" i="73" s="1"/>
  <c r="I12" i="73" s="1"/>
  <c r="I13" i="73" s="1"/>
  <c r="I14" i="73" s="1"/>
  <c r="I15" i="73" s="1"/>
  <c r="I16" i="73" s="1"/>
  <c r="I17" i="73" s="1"/>
  <c r="I18" i="73" s="1"/>
  <c r="I19" i="73" s="1"/>
  <c r="I20" i="73" s="1"/>
  <c r="I21" i="73" s="1"/>
  <c r="I22" i="73" s="1"/>
  <c r="I23" i="73" s="1"/>
  <c r="I24" i="73" s="1"/>
  <c r="I25" i="73" s="1"/>
  <c r="I26" i="73" s="1"/>
  <c r="I27" i="73" s="1"/>
  <c r="I28" i="73" s="1"/>
  <c r="I29" i="73" s="1"/>
  <c r="I30" i="73" s="1"/>
  <c r="I31" i="73" s="1"/>
  <c r="I32" i="73" s="1"/>
  <c r="I33" i="73" s="1"/>
  <c r="I34" i="73" s="1"/>
  <c r="I35" i="73" s="1"/>
  <c r="R28" i="44"/>
  <c r="R26" i="55"/>
  <c r="AD20" i="45"/>
  <c r="R18" i="59"/>
  <c r="AD15" i="47"/>
  <c r="AD29" i="52"/>
  <c r="R8" i="52"/>
  <c r="AD10" i="47"/>
  <c r="AD17" i="53"/>
  <c r="R26" i="52"/>
  <c r="R9" i="44"/>
  <c r="R13" i="59"/>
  <c r="AD11" i="45"/>
  <c r="R8" i="45"/>
  <c r="R20" i="55"/>
  <c r="AD6" i="56"/>
  <c r="R6" i="56"/>
  <c r="AD22" i="53"/>
  <c r="R20" i="53"/>
  <c r="R13" i="52"/>
  <c r="AD21" i="47"/>
  <c r="R28" i="55"/>
  <c r="R19" i="55"/>
  <c r="R16" i="45"/>
  <c r="R33" i="42"/>
  <c r="AD7" i="42"/>
  <c r="AD32" i="54"/>
  <c r="AD7" i="54"/>
  <c r="AD33" i="54"/>
  <c r="AD22" i="54"/>
  <c r="R28" i="54"/>
  <c r="AD16" i="54"/>
  <c r="R12" i="54"/>
  <c r="AD31" i="54"/>
  <c r="AD25" i="46"/>
  <c r="AD7" i="46"/>
  <c r="A6" i="73"/>
  <c r="A7" i="73" s="1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D17" i="54"/>
  <c r="R26" i="54"/>
  <c r="AD32" i="45"/>
  <c r="AD8" i="47"/>
  <c r="AD30" i="47"/>
  <c r="AD17" i="47"/>
  <c r="AD11" i="46"/>
  <c r="AD23" i="46"/>
  <c r="V1" i="73"/>
  <c r="U5" i="73" s="1"/>
  <c r="U6" i="73" s="1"/>
  <c r="U7" i="73" s="1"/>
  <c r="U8" i="73" s="1"/>
  <c r="U9" i="73" s="1"/>
  <c r="U10" i="73" s="1"/>
  <c r="U11" i="73" s="1"/>
  <c r="U12" i="73" s="1"/>
  <c r="U13" i="73" s="1"/>
  <c r="U14" i="73" s="1"/>
  <c r="U15" i="73" s="1"/>
  <c r="U16" i="73" s="1"/>
  <c r="U17" i="73" s="1"/>
  <c r="U18" i="73" s="1"/>
  <c r="U19" i="73" s="1"/>
  <c r="U20" i="73" s="1"/>
  <c r="U21" i="73" s="1"/>
  <c r="U22" i="73" s="1"/>
  <c r="U23" i="73" s="1"/>
  <c r="U24" i="73" s="1"/>
  <c r="U25" i="73" s="1"/>
  <c r="U26" i="73" s="1"/>
  <c r="U27" i="73" s="1"/>
  <c r="U28" i="73" s="1"/>
  <c r="U29" i="73" s="1"/>
  <c r="U30" i="73" s="1"/>
  <c r="U31" i="73" s="1"/>
  <c r="U32" i="73" s="1"/>
  <c r="U33" i="73" s="1"/>
  <c r="U34" i="73" s="1"/>
  <c r="U35" i="73" s="1"/>
  <c r="R19" i="46"/>
  <c r="AD6" i="45"/>
  <c r="AD14" i="45"/>
  <c r="R26" i="47"/>
  <c r="AD27" i="47"/>
  <c r="AD33" i="46"/>
  <c r="AD21" i="45"/>
  <c r="AD22" i="45"/>
  <c r="R23" i="45"/>
  <c r="AD24" i="56"/>
  <c r="R5" i="53"/>
  <c r="R7" i="55"/>
  <c r="R22" i="55"/>
  <c r="R13" i="55"/>
  <c r="R15" i="55"/>
  <c r="R31" i="55"/>
  <c r="R10" i="55"/>
  <c r="R12" i="55"/>
  <c r="R22" i="52"/>
  <c r="AD5" i="52"/>
  <c r="R17" i="52"/>
  <c r="R15" i="52"/>
  <c r="AD28" i="52"/>
  <c r="R28" i="53"/>
  <c r="AD28" i="53"/>
  <c r="AD18" i="45"/>
  <c r="R32" i="45"/>
  <c r="R15" i="47"/>
  <c r="R18" i="47"/>
  <c r="R11" i="46"/>
  <c r="R25" i="47"/>
  <c r="AD8" i="52"/>
  <c r="R10" i="47"/>
  <c r="R7" i="46"/>
  <c r="AD15" i="52"/>
  <c r="AD9" i="45"/>
  <c r="AD4" i="44"/>
  <c r="R20" i="44"/>
  <c r="AD22" i="44"/>
  <c r="R15" i="44"/>
  <c r="AD16" i="42"/>
  <c r="R26" i="44"/>
  <c r="R15" i="45"/>
  <c r="R10" i="46"/>
  <c r="R10" i="54"/>
  <c r="K5" i="73"/>
  <c r="K6" i="73" s="1"/>
  <c r="K7" i="73" s="1"/>
  <c r="K8" i="73" s="1"/>
  <c r="K9" i="73" s="1"/>
  <c r="K10" i="73" s="1"/>
  <c r="K11" i="73" s="1"/>
  <c r="K12" i="73" s="1"/>
  <c r="K13" i="73" s="1"/>
  <c r="K14" i="73" s="1"/>
  <c r="K15" i="73" s="1"/>
  <c r="K16" i="73" s="1"/>
  <c r="K17" i="73" s="1"/>
  <c r="K18" i="73" s="1"/>
  <c r="K19" i="73" s="1"/>
  <c r="K20" i="73" s="1"/>
  <c r="K21" i="73" s="1"/>
  <c r="K22" i="73" s="1"/>
  <c r="K23" i="73" s="1"/>
  <c r="K24" i="73" s="1"/>
  <c r="K25" i="73" s="1"/>
  <c r="K26" i="73" s="1"/>
  <c r="K27" i="73" s="1"/>
  <c r="K28" i="73" s="1"/>
  <c r="K29" i="73" s="1"/>
  <c r="K30" i="73" s="1"/>
  <c r="K31" i="73" s="1"/>
  <c r="K32" i="73" s="1"/>
  <c r="K33" i="73" s="1"/>
  <c r="K34" i="73" s="1"/>
  <c r="K35" i="73" s="1"/>
  <c r="R11" i="53"/>
  <c r="R27" i="47"/>
  <c r="AD5" i="53"/>
  <c r="AD33" i="53"/>
  <c r="AD21" i="53"/>
  <c r="AD21" i="42"/>
  <c r="R26" i="42"/>
  <c r="AD31" i="42"/>
  <c r="AD27" i="53"/>
  <c r="R22" i="53"/>
  <c r="AD20" i="53"/>
  <c r="AD10" i="53"/>
  <c r="R7" i="42"/>
  <c r="AD32" i="56"/>
  <c r="AD33" i="42"/>
  <c r="AD4" i="53"/>
  <c r="AD34" i="42"/>
  <c r="R13" i="42"/>
  <c r="AI35" i="42"/>
  <c r="AH35" i="42"/>
  <c r="R7" i="56"/>
  <c r="AD7" i="56"/>
  <c r="R13" i="54"/>
  <c r="AD13" i="54"/>
  <c r="R18" i="52"/>
  <c r="R30" i="54"/>
  <c r="AD30" i="54"/>
  <c r="AD7" i="53"/>
  <c r="R18" i="56"/>
  <c r="AD18" i="56"/>
  <c r="AD12" i="53"/>
  <c r="R12" i="53"/>
  <c r="AD30" i="42"/>
  <c r="R29" i="42"/>
  <c r="AD29" i="42"/>
  <c r="AD10" i="52"/>
  <c r="R10" i="52"/>
  <c r="R27" i="56"/>
  <c r="AD27" i="56"/>
  <c r="AD32" i="59"/>
  <c r="AD5" i="59"/>
  <c r="AD14" i="59"/>
  <c r="C34" i="59"/>
  <c r="AD34" i="59" s="1"/>
  <c r="AD31" i="59"/>
  <c r="AD26" i="59"/>
  <c r="R4" i="59"/>
  <c r="AD23" i="59"/>
  <c r="R22" i="59"/>
  <c r="AD24" i="59"/>
  <c r="AD6" i="59"/>
  <c r="AD28" i="59"/>
  <c r="AD16" i="59"/>
  <c r="AD21" i="59"/>
  <c r="AD25" i="45"/>
  <c r="R25" i="45"/>
  <c r="R24" i="42"/>
  <c r="AD24" i="42"/>
  <c r="AD13" i="42"/>
  <c r="AD6" i="54"/>
  <c r="AD30" i="44"/>
  <c r="AD17" i="44"/>
  <c r="G5" i="73"/>
  <c r="G6" i="73" s="1"/>
  <c r="G7" i="73" s="1"/>
  <c r="G8" i="73" s="1"/>
  <c r="G9" i="73" s="1"/>
  <c r="G10" i="73" s="1"/>
  <c r="G11" i="73" s="1"/>
  <c r="G12" i="73" s="1"/>
  <c r="G13" i="73" s="1"/>
  <c r="G14" i="73" s="1"/>
  <c r="G15" i="73" s="1"/>
  <c r="G16" i="73" s="1"/>
  <c r="G17" i="73" s="1"/>
  <c r="G18" i="73" s="1"/>
  <c r="G19" i="73" s="1"/>
  <c r="G20" i="73" s="1"/>
  <c r="G21" i="73" s="1"/>
  <c r="G22" i="73" s="1"/>
  <c r="G23" i="73" s="1"/>
  <c r="G24" i="73" s="1"/>
  <c r="G25" i="73" s="1"/>
  <c r="G26" i="73" s="1"/>
  <c r="G27" i="73" s="1"/>
  <c r="G28" i="73" s="1"/>
  <c r="G29" i="73" s="1"/>
  <c r="G30" i="73" s="1"/>
  <c r="G31" i="73" s="1"/>
  <c r="G32" i="73" s="1"/>
  <c r="G33" i="73" s="1"/>
  <c r="G34" i="73" s="1"/>
  <c r="G35" i="73" s="1"/>
  <c r="C5" i="73"/>
  <c r="C6" i="73" s="1"/>
  <c r="C7" i="73" s="1"/>
  <c r="C8" i="73" s="1"/>
  <c r="C9" i="73" s="1"/>
  <c r="C10" i="73" s="1"/>
  <c r="C11" i="73" s="1"/>
  <c r="C12" i="73" s="1"/>
  <c r="C13" i="73" s="1"/>
  <c r="C14" i="73" s="1"/>
  <c r="C15" i="73" s="1"/>
  <c r="C16" i="73" s="1"/>
  <c r="C17" i="73" s="1"/>
  <c r="C18" i="73" s="1"/>
  <c r="C19" i="73" s="1"/>
  <c r="C20" i="73" s="1"/>
  <c r="C21" i="73" s="1"/>
  <c r="C22" i="73" s="1"/>
  <c r="C23" i="73" s="1"/>
  <c r="C24" i="73" s="1"/>
  <c r="C25" i="73" s="1"/>
  <c r="C26" i="73" s="1"/>
  <c r="C27" i="73" s="1"/>
  <c r="C28" i="73" s="1"/>
  <c r="C29" i="73" s="1"/>
  <c r="C30" i="73" s="1"/>
  <c r="C31" i="73" s="1"/>
  <c r="C32" i="73" s="1"/>
  <c r="C33" i="73" s="1"/>
  <c r="C34" i="73" s="1"/>
  <c r="C35" i="73" s="1"/>
  <c r="E5" i="73"/>
  <c r="E6" i="73" s="1"/>
  <c r="E7" i="73" s="1"/>
  <c r="E8" i="73" s="1"/>
  <c r="E9" i="73" s="1"/>
  <c r="E10" i="73" s="1"/>
  <c r="E11" i="73" s="1"/>
  <c r="E12" i="73" s="1"/>
  <c r="E13" i="73" s="1"/>
  <c r="E14" i="73" s="1"/>
  <c r="E15" i="73" s="1"/>
  <c r="E16" i="73" s="1"/>
  <c r="E17" i="73" s="1"/>
  <c r="E18" i="73" s="1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S5" i="73"/>
  <c r="S6" i="73" s="1"/>
  <c r="S7" i="73" s="1"/>
  <c r="S8" i="73" s="1"/>
  <c r="S9" i="73" s="1"/>
  <c r="S10" i="73" s="1"/>
  <c r="S11" i="73" s="1"/>
  <c r="S12" i="73" s="1"/>
  <c r="S13" i="73" s="1"/>
  <c r="S14" i="73" s="1"/>
  <c r="S15" i="73" s="1"/>
  <c r="S16" i="73" s="1"/>
  <c r="S17" i="73" s="1"/>
  <c r="S18" i="73" s="1"/>
  <c r="S19" i="73" s="1"/>
  <c r="S20" i="73" s="1"/>
  <c r="S21" i="73" s="1"/>
  <c r="S22" i="73" s="1"/>
  <c r="S23" i="73" s="1"/>
  <c r="S24" i="73" s="1"/>
  <c r="S25" i="73" s="1"/>
  <c r="S26" i="73" s="1"/>
  <c r="S27" i="73" s="1"/>
  <c r="S28" i="73" s="1"/>
  <c r="S29" i="73" s="1"/>
  <c r="S30" i="73" s="1"/>
  <c r="S31" i="73" s="1"/>
  <c r="S32" i="73" s="1"/>
  <c r="S33" i="73" s="1"/>
  <c r="S34" i="73" s="1"/>
  <c r="S35" i="73" s="1"/>
  <c r="AD26" i="47"/>
  <c r="R16" i="47"/>
  <c r="R20" i="45"/>
  <c r="AD20" i="46"/>
  <c r="AD9" i="44"/>
  <c r="AD12" i="44"/>
  <c r="R9" i="54"/>
  <c r="AD14" i="52"/>
  <c r="R27" i="59"/>
  <c r="R12" i="45"/>
  <c r="AD16" i="44"/>
  <c r="AD6" i="42"/>
  <c r="R26" i="53"/>
  <c r="AD26" i="53"/>
  <c r="R6" i="53"/>
  <c r="AD6" i="53"/>
  <c r="AD31" i="53"/>
  <c r="R31" i="53"/>
  <c r="AD14" i="47"/>
  <c r="R14" i="47"/>
  <c r="AD34" i="56"/>
  <c r="R21" i="47"/>
  <c r="AD15" i="46"/>
  <c r="R15" i="46"/>
  <c r="R23" i="55"/>
  <c r="R21" i="55"/>
  <c r="R32" i="55"/>
  <c r="R18" i="55"/>
  <c r="R30" i="55"/>
  <c r="R33" i="55"/>
  <c r="R24" i="52"/>
  <c r="R11" i="45"/>
  <c r="R14" i="59"/>
  <c r="AD31" i="45"/>
  <c r="AD21" i="52"/>
  <c r="AD13" i="61"/>
  <c r="AD9" i="61"/>
  <c r="AH35" i="45"/>
  <c r="AG34" i="52"/>
  <c r="AE34" i="52"/>
  <c r="R7" i="61"/>
  <c r="AE35" i="61"/>
  <c r="AG35" i="61"/>
  <c r="AD27" i="52"/>
  <c r="AD11" i="52"/>
  <c r="R32" i="59"/>
  <c r="R22" i="45"/>
  <c r="AD5" i="61"/>
  <c r="R25" i="54"/>
  <c r="R32" i="54"/>
  <c r="R33" i="54"/>
  <c r="AJ35" i="59"/>
  <c r="AG35" i="59"/>
  <c r="AI35" i="59"/>
  <c r="R19" i="59"/>
  <c r="R7" i="54"/>
  <c r="R22" i="54"/>
  <c r="R16" i="54"/>
  <c r="R23" i="54"/>
  <c r="R5" i="52"/>
  <c r="AD19" i="54"/>
  <c r="R20" i="52"/>
  <c r="AD31" i="52"/>
  <c r="R29" i="59"/>
  <c r="R33" i="45"/>
  <c r="R4" i="52"/>
  <c r="AD24" i="61"/>
  <c r="R9" i="52"/>
  <c r="AD33" i="61"/>
  <c r="AJ35" i="61"/>
  <c r="AF35" i="61"/>
  <c r="AE35" i="54"/>
  <c r="AF35" i="45"/>
  <c r="AJ35" i="45"/>
  <c r="AE35" i="45"/>
  <c r="AG35" i="45"/>
  <c r="AH34" i="52"/>
  <c r="AJ34" i="52"/>
  <c r="AD13" i="59"/>
  <c r="AF35" i="59"/>
  <c r="AH35" i="59"/>
  <c r="R21" i="59"/>
  <c r="R20" i="59"/>
  <c r="AD8" i="45"/>
  <c r="AD16" i="45"/>
  <c r="AD30" i="52"/>
  <c r="AD12" i="61"/>
  <c r="AI34" i="52"/>
  <c r="AD9" i="59"/>
  <c r="AE35" i="59"/>
  <c r="R16" i="59"/>
  <c r="AD17" i="52"/>
  <c r="R19" i="52"/>
  <c r="AH35" i="61"/>
  <c r="AJ35" i="54"/>
  <c r="AG35" i="54"/>
  <c r="AI35" i="54"/>
  <c r="R8" i="61"/>
  <c r="R27" i="61"/>
  <c r="R21" i="61"/>
  <c r="R32" i="61"/>
  <c r="R22" i="61"/>
  <c r="R15" i="61"/>
  <c r="AD18" i="61"/>
  <c r="AD33" i="59"/>
  <c r="AD7" i="59"/>
  <c r="AD4" i="59"/>
  <c r="R23" i="59"/>
  <c r="R31" i="59"/>
  <c r="R6" i="59"/>
  <c r="AD22" i="59"/>
  <c r="AD18" i="59"/>
  <c r="AD10" i="59"/>
  <c r="R12" i="59"/>
  <c r="R17" i="45"/>
  <c r="R26" i="45"/>
  <c r="R21" i="45"/>
  <c r="AD23" i="45"/>
  <c r="AD7" i="52"/>
  <c r="AD12" i="52"/>
  <c r="R29" i="52"/>
  <c r="AD13" i="52"/>
  <c r="R18" i="54"/>
  <c r="R31" i="54"/>
  <c r="R8" i="54"/>
  <c r="R21" i="54"/>
  <c r="AD12" i="54"/>
  <c r="R15" i="54"/>
  <c r="AD14" i="54"/>
  <c r="R4" i="61"/>
  <c r="AF39" i="73"/>
  <c r="AF41" i="73"/>
  <c r="AF40" i="73"/>
  <c r="R6" i="44" l="1"/>
  <c r="AD6" i="44"/>
  <c r="AD28" i="54"/>
  <c r="R23" i="46"/>
  <c r="R25" i="46"/>
  <c r="R30" i="47"/>
  <c r="R5" i="46"/>
  <c r="AD5" i="46"/>
  <c r="AD15" i="53"/>
  <c r="R15" i="53"/>
  <c r="W5" i="73"/>
  <c r="W6" i="73" s="1"/>
  <c r="W7" i="73" s="1"/>
  <c r="W8" i="73" s="1"/>
  <c r="W9" i="73" s="1"/>
  <c r="W10" i="73" s="1"/>
  <c r="W11" i="73" s="1"/>
  <c r="W12" i="73" s="1"/>
  <c r="W13" i="73" s="1"/>
  <c r="W14" i="73" s="1"/>
  <c r="W15" i="73" s="1"/>
  <c r="W16" i="73" s="1"/>
  <c r="W17" i="73" s="1"/>
  <c r="W18" i="73" s="1"/>
  <c r="W19" i="73" s="1"/>
  <c r="W20" i="73" s="1"/>
  <c r="W21" i="73" s="1"/>
  <c r="W22" i="73" s="1"/>
  <c r="W23" i="73" s="1"/>
  <c r="W24" i="73" s="1"/>
  <c r="W25" i="73" s="1"/>
  <c r="W26" i="73" s="1"/>
  <c r="W27" i="73" s="1"/>
  <c r="W28" i="73" s="1"/>
  <c r="W29" i="73" s="1"/>
  <c r="W30" i="73" s="1"/>
  <c r="W31" i="73" s="1"/>
  <c r="W32" i="73" s="1"/>
  <c r="W33" i="73" s="1"/>
  <c r="W34" i="73" s="1"/>
  <c r="W35" i="73" s="1"/>
  <c r="R4" i="53"/>
  <c r="R16" i="52"/>
  <c r="AD16" i="52"/>
  <c r="R31" i="46"/>
  <c r="AD31" i="46"/>
  <c r="R8" i="46"/>
  <c r="AD8" i="46"/>
  <c r="AD25" i="53"/>
  <c r="R25" i="53"/>
  <c r="R4" i="45"/>
  <c r="AD4" i="45"/>
  <c r="R31" i="44"/>
  <c r="AD31" i="44"/>
  <c r="R27" i="44"/>
  <c r="AD27" i="44"/>
  <c r="R4" i="46"/>
  <c r="AD4" i="46"/>
  <c r="R6" i="47"/>
  <c r="AD6" i="47"/>
  <c r="R6" i="52"/>
  <c r="AD6" i="52"/>
  <c r="R11" i="44"/>
  <c r="AD11" i="44"/>
  <c r="AD25" i="59"/>
  <c r="R25" i="59"/>
  <c r="AD24" i="53"/>
  <c r="R24" i="53"/>
  <c r="AD31" i="47"/>
  <c r="R31" i="47"/>
  <c r="AD22" i="47"/>
  <c r="R22" i="47"/>
  <c r="AD7" i="45"/>
  <c r="R7" i="45"/>
  <c r="R13" i="46"/>
  <c r="AD13" i="46"/>
  <c r="AD5" i="47"/>
  <c r="R5" i="47"/>
  <c r="Y5" i="73"/>
  <c r="Y6" i="73" s="1"/>
  <c r="Y7" i="73" s="1"/>
  <c r="Y8" i="73" s="1"/>
  <c r="Y9" i="73" s="1"/>
  <c r="Y10" i="73" s="1"/>
  <c r="Y11" i="73" s="1"/>
  <c r="Y12" i="73" s="1"/>
  <c r="Y13" i="73" s="1"/>
  <c r="Y14" i="73" s="1"/>
  <c r="Y15" i="73" s="1"/>
  <c r="Y16" i="73" s="1"/>
  <c r="Y17" i="73" s="1"/>
  <c r="Y18" i="73" s="1"/>
  <c r="Y19" i="73" s="1"/>
  <c r="Y20" i="73" s="1"/>
  <c r="Y21" i="73" s="1"/>
  <c r="Y22" i="73" s="1"/>
  <c r="Y23" i="73" s="1"/>
  <c r="Y24" i="73" s="1"/>
  <c r="Y25" i="73" s="1"/>
  <c r="Y26" i="73" s="1"/>
  <c r="Y27" i="73" s="1"/>
  <c r="Y28" i="73" s="1"/>
  <c r="Y29" i="73" s="1"/>
  <c r="Y30" i="73" s="1"/>
  <c r="Y31" i="73" s="1"/>
  <c r="Y32" i="73" s="1"/>
  <c r="Y33" i="73" s="1"/>
  <c r="Y34" i="73" s="1"/>
  <c r="Y35" i="73" s="1"/>
  <c r="R28" i="52"/>
  <c r="R24" i="59"/>
  <c r="R8" i="47"/>
  <c r="R9" i="46"/>
  <c r="AD9" i="46"/>
  <c r="R19" i="45"/>
  <c r="AD19" i="45"/>
  <c r="AD11" i="47"/>
  <c r="R11" i="47"/>
  <c r="AD7" i="47"/>
  <c r="R7" i="47"/>
  <c r="AD14" i="46"/>
  <c r="R14" i="46"/>
  <c r="R9" i="47"/>
  <c r="AD9" i="47"/>
  <c r="AD28" i="46"/>
  <c r="R28" i="46"/>
  <c r="R4" i="54"/>
  <c r="AD4" i="54"/>
  <c r="AD8" i="44"/>
  <c r="R8" i="44"/>
  <c r="R30" i="46"/>
  <c r="AD30" i="46"/>
  <c r="AD28" i="47"/>
  <c r="R28" i="47"/>
  <c r="AD23" i="44"/>
  <c r="R23" i="44"/>
  <c r="R19" i="44"/>
  <c r="AD19" i="44"/>
  <c r="AD5" i="45"/>
  <c r="R5" i="45"/>
  <c r="R14" i="53"/>
  <c r="AD14" i="53"/>
  <c r="AD33" i="47"/>
  <c r="R33" i="47"/>
  <c r="R10" i="45"/>
  <c r="AD10" i="45"/>
  <c r="R28" i="59"/>
  <c r="R5" i="59"/>
  <c r="R26" i="59"/>
  <c r="R17" i="47"/>
  <c r="AD22" i="52"/>
  <c r="R14" i="45"/>
  <c r="R12" i="46"/>
  <c r="AD12" i="46"/>
  <c r="R32" i="47"/>
  <c r="AD32" i="47"/>
  <c r="R24" i="47"/>
  <c r="AD24" i="47"/>
  <c r="AD5" i="44"/>
  <c r="R5" i="44"/>
  <c r="R17" i="46"/>
  <c r="AD17" i="46"/>
  <c r="R24" i="46"/>
  <c r="AD24" i="46"/>
  <c r="R21" i="44"/>
  <c r="AD21" i="44"/>
  <c r="R13" i="44"/>
  <c r="AD13" i="44"/>
  <c r="AD24" i="45"/>
  <c r="R24" i="45"/>
  <c r="R30" i="45"/>
  <c r="AD30" i="45"/>
  <c r="AD12" i="47"/>
  <c r="R12" i="47"/>
  <c r="R20" i="47"/>
  <c r="AD20" i="47"/>
  <c r="AD29" i="47"/>
  <c r="R29" i="47"/>
  <c r="R13" i="45"/>
  <c r="AD13" i="45"/>
  <c r="AD6" i="46"/>
  <c r="R6" i="46"/>
  <c r="AD24" i="44"/>
  <c r="R24" i="44"/>
  <c r="AD4" i="47"/>
  <c r="R4" i="47"/>
  <c r="R33" i="44"/>
  <c r="AD33" i="44"/>
  <c r="AD32" i="44"/>
  <c r="R32" i="44"/>
  <c r="R22" i="46"/>
  <c r="AD22" i="46"/>
  <c r="AD28" i="45"/>
  <c r="R28" i="45"/>
  <c r="R18" i="53"/>
  <c r="AD18" i="53"/>
  <c r="R13" i="47"/>
  <c r="AD13" i="47"/>
  <c r="AD27" i="45"/>
  <c r="R27" i="45"/>
  <c r="AD25" i="42"/>
  <c r="R25" i="42"/>
  <c r="R8" i="42"/>
  <c r="AD8" i="42"/>
  <c r="R20" i="42"/>
  <c r="AD20" i="42"/>
  <c r="R5" i="42"/>
  <c r="AD5" i="42"/>
  <c r="AD4" i="42"/>
  <c r="R4" i="42"/>
  <c r="R30" i="53"/>
  <c r="AD30" i="53"/>
  <c r="AD29" i="53"/>
  <c r="R29" i="53"/>
  <c r="R32" i="46"/>
  <c r="AD32" i="46"/>
  <c r="AD18" i="46"/>
  <c r="R18" i="46"/>
  <c r="AD28" i="42"/>
  <c r="R28" i="42"/>
  <c r="AD9" i="56"/>
  <c r="R9" i="56"/>
  <c r="AD26" i="56"/>
  <c r="R26" i="56"/>
  <c r="R11" i="56"/>
  <c r="AD11" i="56"/>
  <c r="AD22" i="56"/>
  <c r="R22" i="56"/>
  <c r="AD31" i="56"/>
  <c r="R31" i="56"/>
  <c r="AD30" i="59"/>
  <c r="R30" i="59"/>
  <c r="R17" i="42"/>
  <c r="AD17" i="42"/>
  <c r="R23" i="42"/>
  <c r="AD23" i="42"/>
  <c r="R9" i="42"/>
  <c r="AD9" i="42"/>
  <c r="R8" i="53"/>
  <c r="AD8" i="53"/>
  <c r="R19" i="53"/>
  <c r="AD19" i="53"/>
  <c r="AD29" i="46"/>
  <c r="R29" i="46"/>
  <c r="R16" i="46"/>
  <c r="AD16" i="46"/>
  <c r="R22" i="42"/>
  <c r="AD22" i="42"/>
  <c r="AD21" i="56"/>
  <c r="R21" i="56"/>
  <c r="AD23" i="56"/>
  <c r="R23" i="56"/>
  <c r="AD14" i="56"/>
  <c r="R14" i="56"/>
  <c r="R8" i="56"/>
  <c r="AD8" i="56"/>
  <c r="AD17" i="56"/>
  <c r="R17" i="56"/>
  <c r="AD32" i="42"/>
  <c r="R32" i="42"/>
  <c r="AD14" i="42"/>
  <c r="R11" i="42"/>
  <c r="AD11" i="42"/>
  <c r="R32" i="53"/>
  <c r="AD32" i="53"/>
  <c r="R9" i="53"/>
  <c r="AD9" i="53"/>
  <c r="R27" i="46"/>
  <c r="AD27" i="46"/>
  <c r="R18" i="42"/>
  <c r="AD18" i="42"/>
  <c r="R19" i="42"/>
  <c r="AD19" i="42"/>
  <c r="R19" i="56"/>
  <c r="AD19" i="56"/>
  <c r="R28" i="56"/>
  <c r="AD28" i="56"/>
  <c r="R20" i="56"/>
  <c r="AD20" i="56"/>
  <c r="AD29" i="56"/>
  <c r="R29" i="56"/>
  <c r="AD33" i="56"/>
  <c r="R33" i="56"/>
  <c r="AD16" i="56"/>
  <c r="R16" i="56"/>
  <c r="AD11" i="59"/>
  <c r="R11" i="59"/>
  <c r="AD17" i="59"/>
  <c r="R17" i="59"/>
  <c r="AD27" i="42"/>
  <c r="R27" i="42"/>
  <c r="AD12" i="42"/>
  <c r="R12" i="42"/>
  <c r="AD13" i="53"/>
  <c r="R13" i="53"/>
  <c r="AD16" i="53"/>
  <c r="R16" i="53"/>
  <c r="AD23" i="53"/>
  <c r="R23" i="53"/>
  <c r="AD21" i="46"/>
  <c r="R21" i="46"/>
  <c r="R10" i="42"/>
  <c r="AD10" i="42"/>
  <c r="R25" i="56"/>
  <c r="AD25" i="56"/>
  <c r="AD12" i="56"/>
  <c r="R12" i="56"/>
  <c r="R30" i="56"/>
  <c r="AD30" i="56"/>
  <c r="AD5" i="56"/>
  <c r="R5" i="56"/>
  <c r="R4" i="56"/>
  <c r="AD4" i="56"/>
  <c r="AD10" i="56"/>
  <c r="R10" i="56"/>
  <c r="AD8" i="59"/>
  <c r="R8" i="59"/>
  <c r="AD15" i="59"/>
  <c r="R15" i="59"/>
</calcChain>
</file>

<file path=xl/sharedStrings.xml><?xml version="1.0" encoding="utf-8"?>
<sst xmlns="http://schemas.openxmlformats.org/spreadsheetml/2006/main" count="1408" uniqueCount="377">
  <si>
    <t>日</t>
  </si>
  <si>
    <t>日</t>
    <rPh sb="0" eb="1">
      <t>ニチ</t>
    </rPh>
    <phoneticPr fontId="2"/>
  </si>
  <si>
    <t>曜</t>
    <rPh sb="0" eb="1">
      <t>ヒカリ</t>
    </rPh>
    <phoneticPr fontId="2"/>
  </si>
  <si>
    <t>日直</t>
    <rPh sb="0" eb="2">
      <t>ニッチョク</t>
    </rPh>
    <phoneticPr fontId="2"/>
  </si>
  <si>
    <t>業前</t>
    <rPh sb="0" eb="1">
      <t>ギョウ</t>
    </rPh>
    <rPh sb="1" eb="2">
      <t>マエ</t>
    </rPh>
    <phoneticPr fontId="2"/>
  </si>
  <si>
    <t>学校行事等</t>
    <rPh sb="0" eb="2">
      <t>ガッコウ</t>
    </rPh>
    <rPh sb="2" eb="4">
      <t>ギョウジ</t>
    </rPh>
    <rPh sb="4" eb="5">
      <t>トウ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</si>
  <si>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</si>
  <si>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</si>
  <si>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</si>
  <si>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</si>
  <si>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</si>
  <si>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</si>
  <si>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火</t>
  </si>
  <si>
    <t>水</t>
  </si>
  <si>
    <t>木</t>
  </si>
  <si>
    <t>金</t>
  </si>
  <si>
    <t>土</t>
  </si>
  <si>
    <t>月</t>
  </si>
  <si>
    <t>授　業　時　数</t>
    <rPh sb="0" eb="1">
      <t>ジュ</t>
    </rPh>
    <rPh sb="2" eb="3">
      <t>ギョウ</t>
    </rPh>
    <rPh sb="4" eb="5">
      <t>ジ</t>
    </rPh>
    <rPh sb="6" eb="7">
      <t>スウ</t>
    </rPh>
    <phoneticPr fontId="2"/>
  </si>
  <si>
    <t>　</t>
    <phoneticPr fontId="2"/>
  </si>
  <si>
    <t>合計</t>
    <rPh sb="0" eb="2">
      <t>ゴウケイ</t>
    </rPh>
    <phoneticPr fontId="2"/>
  </si>
  <si>
    <t>授業時数</t>
    <rPh sb="0" eb="1">
      <t>ジュ</t>
    </rPh>
    <rPh sb="1" eb="2">
      <t>ギョウ</t>
    </rPh>
    <rPh sb="2" eb="3">
      <t>ジ</t>
    </rPh>
    <rPh sb="3" eb="4">
      <t>スウ</t>
    </rPh>
    <phoneticPr fontId="2"/>
  </si>
  <si>
    <t>　</t>
    <phoneticPr fontId="2"/>
  </si>
  <si>
    <t>休日</t>
    <rPh sb="0" eb="2">
      <t>キュウジツ</t>
    </rPh>
    <phoneticPr fontId="2"/>
  </si>
  <si>
    <t>　　　　　　</t>
    <phoneticPr fontId="2"/>
  </si>
  <si>
    <t>職集</t>
    <rPh sb="0" eb="1">
      <t>ショク</t>
    </rPh>
    <rPh sb="1" eb="2">
      <t>シュウ</t>
    </rPh>
    <phoneticPr fontId="11"/>
  </si>
  <si>
    <t>職員会議</t>
    <rPh sb="0" eb="2">
      <t>ショクイン</t>
    </rPh>
    <rPh sb="2" eb="4">
      <t>カイギ</t>
    </rPh>
    <phoneticPr fontId="11"/>
  </si>
  <si>
    <t>放課後（会議その他）</t>
    <rPh sb="0" eb="3">
      <t>ホウカゴ</t>
    </rPh>
    <rPh sb="4" eb="6">
      <t>カイギ</t>
    </rPh>
    <rPh sb="8" eb="9">
      <t>タ</t>
    </rPh>
    <phoneticPr fontId="2"/>
  </si>
  <si>
    <t>朝の会</t>
  </si>
  <si>
    <t>放課後
（会議その他）</t>
    <rPh sb="0" eb="3">
      <t>ホウカゴ</t>
    </rPh>
    <rPh sb="5" eb="7">
      <t>カイギ</t>
    </rPh>
    <rPh sb="9" eb="10">
      <t>タ</t>
    </rPh>
    <phoneticPr fontId="2"/>
  </si>
  <si>
    <t>学年会</t>
  </si>
  <si>
    <t>避難訓練2月か3月</t>
  </si>
  <si>
    <t>〇新設クラブ希望調査　　〇来年度のクラブ希望調査</t>
    <rPh sb="1" eb="3">
      <t>シンセツ</t>
    </rPh>
    <rPh sb="6" eb="8">
      <t>キボウ</t>
    </rPh>
    <rPh sb="8" eb="10">
      <t>チョウサ</t>
    </rPh>
    <rPh sb="13" eb="16">
      <t>ライネンド</t>
    </rPh>
    <rPh sb="20" eb="22">
      <t>キボウ</t>
    </rPh>
    <rPh sb="22" eb="24">
      <t>チョウサ</t>
    </rPh>
    <phoneticPr fontId="19"/>
  </si>
  <si>
    <t>　</t>
  </si>
  <si>
    <t>職集</t>
  </si>
  <si>
    <t>懇談会</t>
  </si>
  <si>
    <t>研修</t>
  </si>
  <si>
    <t>生徒指導</t>
  </si>
  <si>
    <t>こどもの日</t>
  </si>
  <si>
    <t>企画委</t>
  </si>
  <si>
    <t>研修</t>
    <rPh sb="0" eb="2">
      <t>ケンシュウ</t>
    </rPh>
    <phoneticPr fontId="12"/>
  </si>
  <si>
    <t>互審会</t>
  </si>
  <si>
    <t>敬老の日</t>
  </si>
  <si>
    <t>企画</t>
  </si>
  <si>
    <t>下校指導</t>
    <rPh sb="0" eb="2">
      <t>ゲコウ</t>
    </rPh>
    <rPh sb="2" eb="4">
      <t>シドウ</t>
    </rPh>
    <phoneticPr fontId="21"/>
  </si>
  <si>
    <t>プール清掃</t>
  </si>
  <si>
    <t>市教研総会</t>
  </si>
  <si>
    <t>教育相談情報交換</t>
    <rPh sb="0" eb="2">
      <t>キョウイク</t>
    </rPh>
    <rPh sb="2" eb="4">
      <t>ソウダン</t>
    </rPh>
    <rPh sb="4" eb="6">
      <t>ジョウホウ</t>
    </rPh>
    <rPh sb="6" eb="8">
      <t>コウカン</t>
    </rPh>
    <phoneticPr fontId="15"/>
  </si>
  <si>
    <t>職集</t>
    <rPh sb="0" eb="1">
      <t>ショク</t>
    </rPh>
    <rPh sb="1" eb="2">
      <t>シュウ</t>
    </rPh>
    <phoneticPr fontId="22"/>
  </si>
  <si>
    <t>職集
企画</t>
    <rPh sb="0" eb="1">
      <t>ショク</t>
    </rPh>
    <rPh sb="1" eb="2">
      <t>シュウ</t>
    </rPh>
    <rPh sb="3" eb="5">
      <t>キカク</t>
    </rPh>
    <phoneticPr fontId="22"/>
  </si>
  <si>
    <t>職員会議</t>
    <rPh sb="0" eb="1">
      <t>ショク</t>
    </rPh>
    <rPh sb="1" eb="2">
      <t>イン</t>
    </rPh>
    <rPh sb="2" eb="4">
      <t>カイギ</t>
    </rPh>
    <phoneticPr fontId="22"/>
  </si>
  <si>
    <t>学年会</t>
    <rPh sb="0" eb="2">
      <t>ガクネン</t>
    </rPh>
    <rPh sb="2" eb="3">
      <t>カイ</t>
    </rPh>
    <phoneticPr fontId="22"/>
  </si>
  <si>
    <t>業者支払</t>
  </si>
  <si>
    <t>就学相談</t>
    <rPh sb="0" eb="4">
      <t>シュウガクソウダン</t>
    </rPh>
    <phoneticPr fontId="22"/>
  </si>
  <si>
    <t>互審会</t>
    <rPh sb="0" eb="1">
      <t>ゴ</t>
    </rPh>
    <rPh sb="1" eb="2">
      <t>シン</t>
    </rPh>
    <rPh sb="2" eb="3">
      <t>カイ</t>
    </rPh>
    <phoneticPr fontId="22"/>
  </si>
  <si>
    <t>朝の会</t>
    <rPh sb="0" eb="1">
      <t>アサ</t>
    </rPh>
    <rPh sb="2" eb="3">
      <t>カイ</t>
    </rPh>
    <phoneticPr fontId="23"/>
  </si>
  <si>
    <t>下校指導</t>
    <rPh sb="0" eb="2">
      <t>ゲコウ</t>
    </rPh>
    <rPh sb="2" eb="4">
      <t>シドウ</t>
    </rPh>
    <phoneticPr fontId="24"/>
  </si>
  <si>
    <t>教育相談</t>
    <rPh sb="0" eb="2">
      <t>キョウイク</t>
    </rPh>
    <rPh sb="2" eb="4">
      <t>ソウダン</t>
    </rPh>
    <phoneticPr fontId="16"/>
  </si>
  <si>
    <t>学年会</t>
    <rPh sb="0" eb="2">
      <t>ガクネン</t>
    </rPh>
    <rPh sb="2" eb="3">
      <t>カイ</t>
    </rPh>
    <phoneticPr fontId="16"/>
  </si>
  <si>
    <t>下校指導</t>
    <rPh sb="0" eb="2">
      <t>ゲコウ</t>
    </rPh>
    <rPh sb="2" eb="4">
      <t>シドウ</t>
    </rPh>
    <phoneticPr fontId="16"/>
  </si>
  <si>
    <t>下校指導</t>
    <rPh sb="0" eb="2">
      <t>ゲコウ</t>
    </rPh>
    <rPh sb="2" eb="4">
      <t>シドウ</t>
    </rPh>
    <phoneticPr fontId="17"/>
  </si>
  <si>
    <t>研修</t>
    <rPh sb="0" eb="2">
      <t>ケンシュウ</t>
    </rPh>
    <phoneticPr fontId="18"/>
  </si>
  <si>
    <t>〇保幼小交流会（３学期中）　〇学校保健委員会②（１～２月）誌面</t>
    <rPh sb="15" eb="17">
      <t>ガッコウ</t>
    </rPh>
    <rPh sb="17" eb="19">
      <t>ホケン</t>
    </rPh>
    <rPh sb="19" eb="22">
      <t>イインカイ</t>
    </rPh>
    <rPh sb="27" eb="28">
      <t>ガツ</t>
    </rPh>
    <rPh sb="29" eb="31">
      <t>シメン</t>
    </rPh>
    <phoneticPr fontId="18"/>
  </si>
  <si>
    <t>○県書きぞめ展</t>
    <rPh sb="1" eb="2">
      <t>ケン</t>
    </rPh>
    <rPh sb="2" eb="3">
      <t>カ</t>
    </rPh>
    <rPh sb="6" eb="7">
      <t>テン</t>
    </rPh>
    <phoneticPr fontId="18"/>
  </si>
  <si>
    <t>朝の会</t>
    <rPh sb="0" eb="1">
      <t>アサ</t>
    </rPh>
    <rPh sb="2" eb="3">
      <t>カイ</t>
    </rPh>
    <phoneticPr fontId="21"/>
  </si>
  <si>
    <t>〇避難・訓練（２・３月）</t>
    <rPh sb="1" eb="3">
      <t>ヒナン</t>
    </rPh>
    <rPh sb="4" eb="6">
      <t>クンレン</t>
    </rPh>
    <rPh sb="10" eb="11">
      <t>ガツ</t>
    </rPh>
    <phoneticPr fontId="18"/>
  </si>
  <si>
    <t>〇保幼小連絡会（目安２月中旬～下旬）担任外・１年主任が訪問又は電話にて実施。</t>
    <rPh sb="8" eb="10">
      <t>メヤス</t>
    </rPh>
    <rPh sb="12" eb="14">
      <t>チュウジュン</t>
    </rPh>
    <rPh sb="15" eb="17">
      <t>ゲジュン</t>
    </rPh>
    <rPh sb="18" eb="20">
      <t>タンニン</t>
    </rPh>
    <rPh sb="20" eb="21">
      <t>ガイ</t>
    </rPh>
    <rPh sb="23" eb="24">
      <t>ネン</t>
    </rPh>
    <rPh sb="24" eb="26">
      <t>シュニン</t>
    </rPh>
    <rPh sb="29" eb="30">
      <t>マタ</t>
    </rPh>
    <rPh sb="31" eb="33">
      <t>デンワ</t>
    </rPh>
    <rPh sb="35" eb="37">
      <t>ジッシ</t>
    </rPh>
    <phoneticPr fontId="21"/>
  </si>
  <si>
    <t>○学校保健委員会②（２・３月）誌面</t>
    <rPh sb="1" eb="3">
      <t>ガッコウ</t>
    </rPh>
    <rPh sb="3" eb="5">
      <t>ホケン</t>
    </rPh>
    <rPh sb="5" eb="8">
      <t>イインカイ</t>
    </rPh>
    <rPh sb="13" eb="14">
      <t>ガツ</t>
    </rPh>
    <rPh sb="15" eb="17">
      <t>シメン</t>
    </rPh>
    <phoneticPr fontId="21"/>
  </si>
  <si>
    <t>○１６日から体育館開放止める。</t>
    <rPh sb="3" eb="4">
      <t>ニチ</t>
    </rPh>
    <rPh sb="6" eb="12">
      <t>タイイクカンカイホウト</t>
    </rPh>
    <phoneticPr fontId="21"/>
  </si>
  <si>
    <t>子町
連絡会</t>
  </si>
  <si>
    <t>業者
支払</t>
  </si>
  <si>
    <t>春分の日</t>
  </si>
  <si>
    <t>○避難訓練２・３月
○互審会は、２日間設ける。６年生は、互審会①に行う。
○教室・学年園・校務分掌主任を中心とした特別教室の整理整頓、手入れ。
○ＰＣ共有の資料等の整理、学年の棚の資料の整理整頓。
○教師用教科書・指導書の確認。
○文書等の確実な保管と適切な廃棄。</t>
    <rPh sb="1" eb="5">
      <t>ヒナンクンレン</t>
    </rPh>
    <rPh sb="8" eb="9">
      <t>ガツ</t>
    </rPh>
    <rPh sb="11" eb="12">
      <t>ゴ</t>
    </rPh>
    <rPh sb="12" eb="13">
      <t>シン</t>
    </rPh>
    <rPh sb="13" eb="14">
      <t>カイ</t>
    </rPh>
    <rPh sb="17" eb="19">
      <t>カカン</t>
    </rPh>
    <rPh sb="19" eb="20">
      <t>モウ</t>
    </rPh>
    <rPh sb="24" eb="26">
      <t>ネンセイ</t>
    </rPh>
    <rPh sb="28" eb="29">
      <t>ゴ</t>
    </rPh>
    <rPh sb="29" eb="30">
      <t>シン</t>
    </rPh>
    <rPh sb="30" eb="31">
      <t>カイ</t>
    </rPh>
    <rPh sb="33" eb="34">
      <t>オコナ</t>
    </rPh>
    <rPh sb="38" eb="40">
      <t>キョウシツ</t>
    </rPh>
    <rPh sb="41" eb="43">
      <t>ガクネン</t>
    </rPh>
    <rPh sb="43" eb="44">
      <t>エン</t>
    </rPh>
    <rPh sb="45" eb="49">
      <t>コウムブンショウ</t>
    </rPh>
    <rPh sb="49" eb="51">
      <t>シュニン</t>
    </rPh>
    <rPh sb="52" eb="54">
      <t>チュウシン</t>
    </rPh>
    <rPh sb="57" eb="61">
      <t>トクベツキョウシツ</t>
    </rPh>
    <rPh sb="62" eb="64">
      <t>セイリ</t>
    </rPh>
    <rPh sb="64" eb="66">
      <t>セイトン</t>
    </rPh>
    <rPh sb="67" eb="69">
      <t>テイ</t>
    </rPh>
    <rPh sb="75" eb="77">
      <t>キョウユウ</t>
    </rPh>
    <rPh sb="78" eb="80">
      <t>シリョウ</t>
    </rPh>
    <rPh sb="80" eb="81">
      <t>トウ</t>
    </rPh>
    <rPh sb="82" eb="84">
      <t>セイリ</t>
    </rPh>
    <rPh sb="85" eb="87">
      <t>ガクネン</t>
    </rPh>
    <rPh sb="88" eb="89">
      <t>タナ</t>
    </rPh>
    <rPh sb="90" eb="92">
      <t>シリョウ</t>
    </rPh>
    <rPh sb="93" eb="95">
      <t>セイリ</t>
    </rPh>
    <rPh sb="95" eb="97">
      <t>セイトン</t>
    </rPh>
    <rPh sb="100" eb="103">
      <t>キョウシヨウ</t>
    </rPh>
    <rPh sb="103" eb="106">
      <t>キョウカショ</t>
    </rPh>
    <rPh sb="107" eb="109">
      <t>シドウ</t>
    </rPh>
    <rPh sb="109" eb="110">
      <t>ショ</t>
    </rPh>
    <rPh sb="111" eb="113">
      <t>カクニン</t>
    </rPh>
    <rPh sb="116" eb="118">
      <t>ブンショ</t>
    </rPh>
    <rPh sb="118" eb="119">
      <t>トウ</t>
    </rPh>
    <rPh sb="120" eb="122">
      <t>カクジツ</t>
    </rPh>
    <rPh sb="123" eb="125">
      <t>ホカン</t>
    </rPh>
    <rPh sb="126" eb="128">
      <t>テキセツ</t>
    </rPh>
    <rPh sb="129" eb="131">
      <t>ハイキ</t>
    </rPh>
    <phoneticPr fontId="21"/>
  </si>
  <si>
    <t>入学式
片付け</t>
    <rPh sb="0" eb="3">
      <t>ニュウガクシキ</t>
    </rPh>
    <rPh sb="4" eb="6">
      <t>カタヅ</t>
    </rPh>
    <phoneticPr fontId="20"/>
  </si>
  <si>
    <t>一斉下校</t>
    <rPh sb="0" eb="2">
      <t>イッセイ</t>
    </rPh>
    <rPh sb="2" eb="4">
      <t>ゲコウ</t>
    </rPh>
    <phoneticPr fontId="22"/>
  </si>
  <si>
    <t>硬筆公開</t>
    <rPh sb="0" eb="2">
      <t>コウヒツ</t>
    </rPh>
    <rPh sb="2" eb="4">
      <t>コウカイ</t>
    </rPh>
    <phoneticPr fontId="22"/>
  </si>
  <si>
    <t>下校指導</t>
    <rPh sb="0" eb="2">
      <t>ゲコウ</t>
    </rPh>
    <rPh sb="2" eb="4">
      <t>シドウ</t>
    </rPh>
    <phoneticPr fontId="22"/>
  </si>
  <si>
    <t>一斉下校</t>
    <rPh sb="0" eb="2">
      <t>イッセイ</t>
    </rPh>
    <rPh sb="2" eb="4">
      <t>ゲコウ</t>
    </rPh>
    <phoneticPr fontId="23"/>
  </si>
  <si>
    <t>一斉下校</t>
    <rPh sb="0" eb="2">
      <t>イッセイ</t>
    </rPh>
    <rPh sb="2" eb="4">
      <t>ゲコウ</t>
    </rPh>
    <phoneticPr fontId="16"/>
  </si>
  <si>
    <t>職集
生徒指導</t>
    <rPh sb="0" eb="1">
      <t>ショク</t>
    </rPh>
    <rPh sb="1" eb="2">
      <t>シュウ</t>
    </rPh>
    <phoneticPr fontId="16"/>
  </si>
  <si>
    <t>教育相談</t>
    <rPh sb="0" eb="2">
      <t>キョウイク</t>
    </rPh>
    <rPh sb="2" eb="4">
      <t>ソウダン</t>
    </rPh>
    <phoneticPr fontId="15"/>
  </si>
  <si>
    <t>教育相談</t>
    <rPh sb="0" eb="2">
      <t>キョウイク</t>
    </rPh>
    <rPh sb="2" eb="4">
      <t>ソウダン</t>
    </rPh>
    <phoneticPr fontId="12"/>
  </si>
  <si>
    <t>一斉下校</t>
    <rPh sb="0" eb="2">
      <t>イッセイ</t>
    </rPh>
    <rPh sb="2" eb="4">
      <t>ゲコウ</t>
    </rPh>
    <phoneticPr fontId="18"/>
  </si>
  <si>
    <t>検討委員会</t>
    <rPh sb="0" eb="2">
      <t>ケントウ</t>
    </rPh>
    <rPh sb="2" eb="5">
      <t>イインカイ</t>
    </rPh>
    <phoneticPr fontId="18"/>
  </si>
  <si>
    <t xml:space="preserve">○１～６年防犯教室（予定）
○１学期、教育実習生５名。２学期、なし。よろしくお願い致します。
○１３日（金）、ＰＴＡ総会・５校時公開がない場合は、通常通りの時数とします。
</t>
    <rPh sb="4" eb="5">
      <t>ネン</t>
    </rPh>
    <rPh sb="5" eb="9">
      <t>ボウハンキョウシツ</t>
    </rPh>
    <rPh sb="10" eb="12">
      <t>ヨテイ</t>
    </rPh>
    <rPh sb="16" eb="18">
      <t>ガッキ</t>
    </rPh>
    <rPh sb="19" eb="21">
      <t>キョウイク</t>
    </rPh>
    <rPh sb="21" eb="24">
      <t>ジッシュウセイ</t>
    </rPh>
    <rPh sb="25" eb="26">
      <t>メイ</t>
    </rPh>
    <rPh sb="28" eb="30">
      <t>ガッキ</t>
    </rPh>
    <rPh sb="50" eb="51">
      <t>ニチ</t>
    </rPh>
    <rPh sb="52" eb="53">
      <t>キン</t>
    </rPh>
    <phoneticPr fontId="15"/>
  </si>
  <si>
    <t>○11日（月）入学式　６年生の参列なし
〇令和４年度　課業日の日直は教務部から
○子町との連絡協議会　１０：００→１６：００に変更
○通学班編成　１２日（火）業前→１５日（金）３校時（行事０．５）</t>
    <rPh sb="3" eb="4">
      <t>ニチ</t>
    </rPh>
    <rPh sb="5" eb="6">
      <t>ゲツ</t>
    </rPh>
    <rPh sb="7" eb="10">
      <t>ニュウガクシキ</t>
    </rPh>
    <rPh sb="12" eb="13">
      <t>ネン</t>
    </rPh>
    <rPh sb="13" eb="14">
      <t>セイ</t>
    </rPh>
    <rPh sb="15" eb="17">
      <t>サンレツ</t>
    </rPh>
    <rPh sb="21" eb="23">
      <t>レイワ</t>
    </rPh>
    <rPh sb="24" eb="25">
      <t>ネン</t>
    </rPh>
    <rPh sb="25" eb="26">
      <t>ド</t>
    </rPh>
    <rPh sb="27" eb="29">
      <t>カギョウ</t>
    </rPh>
    <rPh sb="29" eb="30">
      <t>ビ</t>
    </rPh>
    <rPh sb="31" eb="33">
      <t>ニッチョク</t>
    </rPh>
    <rPh sb="34" eb="37">
      <t>キョウムブ</t>
    </rPh>
    <rPh sb="41" eb="42">
      <t>コ</t>
    </rPh>
    <rPh sb="42" eb="43">
      <t>マチ</t>
    </rPh>
    <rPh sb="45" eb="47">
      <t>レンラク</t>
    </rPh>
    <rPh sb="47" eb="50">
      <t>キョウギカイ</t>
    </rPh>
    <rPh sb="63" eb="65">
      <t>ヘンコウ</t>
    </rPh>
    <rPh sb="67" eb="69">
      <t>ツウガク</t>
    </rPh>
    <rPh sb="69" eb="70">
      <t>ハン</t>
    </rPh>
    <rPh sb="70" eb="72">
      <t>ヘンセイ</t>
    </rPh>
    <rPh sb="75" eb="76">
      <t>ニチ</t>
    </rPh>
    <rPh sb="77" eb="78">
      <t>カ</t>
    </rPh>
    <rPh sb="79" eb="80">
      <t>ギョウ</t>
    </rPh>
    <rPh sb="80" eb="81">
      <t>ゼン</t>
    </rPh>
    <rPh sb="84" eb="85">
      <t>ニチ</t>
    </rPh>
    <rPh sb="86" eb="87">
      <t>キン</t>
    </rPh>
    <rPh sb="89" eb="91">
      <t>コウジ</t>
    </rPh>
    <rPh sb="92" eb="94">
      <t>ギョウジ</t>
    </rPh>
    <phoneticPr fontId="20"/>
  </si>
  <si>
    <t>○学校保健委員会①（誌面）
〇職員健康診断７月下旬～８月上旬
〇夏季研修①　＊夏季研修①②③については、変更、追加あり。　
〇人権発表会</t>
    <rPh sb="1" eb="3">
      <t>ガッコウ</t>
    </rPh>
    <rPh sb="3" eb="5">
      <t>ホケン</t>
    </rPh>
    <rPh sb="5" eb="8">
      <t>イインカイ</t>
    </rPh>
    <rPh sb="10" eb="12">
      <t>シメン</t>
    </rPh>
    <rPh sb="15" eb="21">
      <t>ショクインケンコウシンダン</t>
    </rPh>
    <rPh sb="22" eb="23">
      <t>ガツ</t>
    </rPh>
    <rPh sb="23" eb="25">
      <t>ゲジュン</t>
    </rPh>
    <rPh sb="27" eb="28">
      <t>ガツ</t>
    </rPh>
    <rPh sb="28" eb="30">
      <t>ジョウジュン</t>
    </rPh>
    <rPh sb="32" eb="34">
      <t>カキ</t>
    </rPh>
    <rPh sb="34" eb="36">
      <t>ケンシュウ</t>
    </rPh>
    <rPh sb="39" eb="41">
      <t>カキ</t>
    </rPh>
    <rPh sb="41" eb="43">
      <t>ケンシュウ</t>
    </rPh>
    <rPh sb="52" eb="54">
      <t>ヘンコウ</t>
    </rPh>
    <rPh sb="55" eb="57">
      <t>ツイカ</t>
    </rPh>
    <rPh sb="63" eb="65">
      <t>ジンケン</t>
    </rPh>
    <rPh sb="65" eb="68">
      <t>ハッピョウカイ</t>
    </rPh>
    <phoneticPr fontId="22"/>
  </si>
  <si>
    <t>〇１３日（月）～1５日（水）学校公開（来年度就学児童保護者対象）　在籍児童保護者への公開は、状況による。
○６年社会科見学（国会議事堂なら６・７月）、縄文出前講座、租税教室
○３年郷土学習（大型かるた・でばりぃ資料館）　
〇市教研部長会（中旬）
○県硬筆展　　
〇アフタースクール　（４月２１日現在未定）
〇林間学校２３日、２４日
○体験入学予定②（ちばあやの６年・こうへい2年）6月２７日から７月２０日 
○体験入学予定③（かんだゆうま６年・けいた３年）
○体験入学予定④（おが　かいと１年）</t>
    <rPh sb="3" eb="4">
      <t>カ</t>
    </rPh>
    <rPh sb="5" eb="6">
      <t>ゲツ</t>
    </rPh>
    <rPh sb="10" eb="11">
      <t>カ</t>
    </rPh>
    <rPh sb="12" eb="13">
      <t>スイ</t>
    </rPh>
    <rPh sb="14" eb="16">
      <t>ガッコウ</t>
    </rPh>
    <rPh sb="16" eb="18">
      <t>コウカイ</t>
    </rPh>
    <rPh sb="19" eb="22">
      <t>ライネンド</t>
    </rPh>
    <rPh sb="22" eb="24">
      <t>シュウガク</t>
    </rPh>
    <rPh sb="24" eb="26">
      <t>ジドウ</t>
    </rPh>
    <rPh sb="26" eb="29">
      <t>ホゴシャ</t>
    </rPh>
    <rPh sb="29" eb="31">
      <t>タイショウ</t>
    </rPh>
    <rPh sb="35" eb="37">
      <t>ジドウ</t>
    </rPh>
    <rPh sb="37" eb="40">
      <t>ホゴシャ</t>
    </rPh>
    <rPh sb="42" eb="44">
      <t>コウカイ</t>
    </rPh>
    <rPh sb="46" eb="48">
      <t>ジョウキョウ</t>
    </rPh>
    <rPh sb="55" eb="56">
      <t>ネン</t>
    </rPh>
    <rPh sb="56" eb="61">
      <t>シャカイカケンガク</t>
    </rPh>
    <rPh sb="62" eb="63">
      <t>クニ</t>
    </rPh>
    <rPh sb="63" eb="64">
      <t>カイ</t>
    </rPh>
    <rPh sb="64" eb="67">
      <t>ギジドウ</t>
    </rPh>
    <rPh sb="72" eb="73">
      <t>ガツ</t>
    </rPh>
    <rPh sb="75" eb="79">
      <t>ジョウモンデマエ</t>
    </rPh>
    <rPh sb="79" eb="81">
      <t>コウザ</t>
    </rPh>
    <rPh sb="82" eb="84">
      <t>ソゼイ</t>
    </rPh>
    <rPh sb="84" eb="86">
      <t>キョウシツ</t>
    </rPh>
    <rPh sb="89" eb="90">
      <t>ネン</t>
    </rPh>
    <rPh sb="90" eb="92">
      <t>キョウド</t>
    </rPh>
    <rPh sb="92" eb="94">
      <t>ガクシュウ</t>
    </rPh>
    <rPh sb="95" eb="97">
      <t>オオガタ</t>
    </rPh>
    <rPh sb="105" eb="108">
      <t>シリョウカン</t>
    </rPh>
    <rPh sb="112" eb="113">
      <t>シ</t>
    </rPh>
    <rPh sb="113" eb="114">
      <t>キョウ</t>
    </rPh>
    <rPh sb="114" eb="115">
      <t>ケン</t>
    </rPh>
    <rPh sb="115" eb="117">
      <t>ブチョウ</t>
    </rPh>
    <rPh sb="117" eb="118">
      <t>カイ</t>
    </rPh>
    <rPh sb="119" eb="121">
      <t>チュウジュン</t>
    </rPh>
    <rPh sb="124" eb="125">
      <t>ケン</t>
    </rPh>
    <rPh sb="125" eb="127">
      <t>コウヒツ</t>
    </rPh>
    <rPh sb="127" eb="128">
      <t>テン</t>
    </rPh>
    <rPh sb="143" eb="144">
      <t>ガツ</t>
    </rPh>
    <rPh sb="146" eb="147">
      <t>ニチ</t>
    </rPh>
    <rPh sb="147" eb="149">
      <t>ゲンザイ</t>
    </rPh>
    <rPh sb="149" eb="151">
      <t>ミテイ</t>
    </rPh>
    <rPh sb="154" eb="156">
      <t>リンカン</t>
    </rPh>
    <rPh sb="156" eb="158">
      <t>ガッコウ</t>
    </rPh>
    <rPh sb="160" eb="161">
      <t>ニチ</t>
    </rPh>
    <rPh sb="164" eb="165">
      <t>カ</t>
    </rPh>
    <rPh sb="167" eb="169">
      <t>タイケン</t>
    </rPh>
    <rPh sb="169" eb="171">
      <t>ニュウガク</t>
    </rPh>
    <rPh sb="171" eb="173">
      <t>ヨテイ</t>
    </rPh>
    <rPh sb="181" eb="182">
      <t>ネン</t>
    </rPh>
    <rPh sb="188" eb="189">
      <t>ネン</t>
    </rPh>
    <rPh sb="191" eb="192">
      <t>ガツ</t>
    </rPh>
    <rPh sb="194" eb="195">
      <t>ニチ</t>
    </rPh>
    <rPh sb="198" eb="199">
      <t>ガツ</t>
    </rPh>
    <rPh sb="201" eb="202">
      <t>ニチ</t>
    </rPh>
    <rPh sb="205" eb="207">
      <t>タイケン</t>
    </rPh>
    <rPh sb="207" eb="209">
      <t>ニュウガク</t>
    </rPh>
    <rPh sb="209" eb="211">
      <t>ヨテイ</t>
    </rPh>
    <rPh sb="220" eb="221">
      <t>ネン</t>
    </rPh>
    <rPh sb="226" eb="227">
      <t>ネン</t>
    </rPh>
    <rPh sb="230" eb="232">
      <t>タイケン</t>
    </rPh>
    <rPh sb="232" eb="234">
      <t>ニュウガク</t>
    </rPh>
    <rPh sb="234" eb="236">
      <t>ヨテイ</t>
    </rPh>
    <rPh sb="245" eb="246">
      <t>ネン</t>
    </rPh>
    <phoneticPr fontId="12"/>
  </si>
  <si>
    <t>〇校外学習・社会科見学・修学旅行実地踏査
○子供の町との研修会
○夏季研修②③（研修内容については、変更あり）
○ふれあい除草　中止
　　　　　　　　　　　　　　　　　　　　　　　　　　　　　　</t>
    <rPh sb="1" eb="3">
      <t>コウガイ</t>
    </rPh>
    <rPh sb="3" eb="5">
      <t>ガクシュウ</t>
    </rPh>
    <rPh sb="6" eb="11">
      <t>シャカイカケンガク</t>
    </rPh>
    <rPh sb="22" eb="24">
      <t>コドモ</t>
    </rPh>
    <rPh sb="25" eb="26">
      <t>マチ</t>
    </rPh>
    <rPh sb="28" eb="30">
      <t>ケンシュウ</t>
    </rPh>
    <rPh sb="30" eb="31">
      <t>カイ</t>
    </rPh>
    <rPh sb="33" eb="35">
      <t>カキ</t>
    </rPh>
    <rPh sb="35" eb="37">
      <t>ケンシュウ</t>
    </rPh>
    <rPh sb="40" eb="42">
      <t>ケンシュウ</t>
    </rPh>
    <rPh sb="42" eb="44">
      <t>ナイヨウ</t>
    </rPh>
    <rPh sb="50" eb="52">
      <t>ヘンコウ</t>
    </rPh>
    <rPh sb="61" eb="63">
      <t>ジョソウ</t>
    </rPh>
    <rPh sb="64" eb="66">
      <t>チュウシ</t>
    </rPh>
    <phoneticPr fontId="2"/>
  </si>
  <si>
    <t xml:space="preserve">〇９月の音楽集会は、運動会の歌練習と兼ねる。
</t>
    <rPh sb="2" eb="3">
      <t>ガツ</t>
    </rPh>
    <rPh sb="4" eb="6">
      <t>オンガク</t>
    </rPh>
    <rPh sb="6" eb="8">
      <t>シュウカイ</t>
    </rPh>
    <rPh sb="10" eb="13">
      <t>ウンドウカイ</t>
    </rPh>
    <rPh sb="14" eb="15">
      <t>ウタ</t>
    </rPh>
    <rPh sb="15" eb="17">
      <t>レンシュウ</t>
    </rPh>
    <rPh sb="18" eb="19">
      <t>カ</t>
    </rPh>
    <phoneticPr fontId="14"/>
  </si>
  <si>
    <t>職員
会議</t>
    <rPh sb="0" eb="2">
      <t>ショクイン</t>
    </rPh>
    <rPh sb="3" eb="5">
      <t>カイギ</t>
    </rPh>
    <phoneticPr fontId="16"/>
  </si>
  <si>
    <t>生徒
指導</t>
    <rPh sb="0" eb="2">
      <t>セイト</t>
    </rPh>
    <rPh sb="3" eb="5">
      <t>シドウ</t>
    </rPh>
    <phoneticPr fontId="24"/>
  </si>
  <si>
    <t>〇市内美術展（オンライン）未定
○（縮小）ストーブは、配膳室等必要な場所へ設置する。
〇３daysチャレンジ中止</t>
    <rPh sb="1" eb="3">
      <t>シナイ</t>
    </rPh>
    <rPh sb="3" eb="6">
      <t>ビジュツテン</t>
    </rPh>
    <rPh sb="13" eb="15">
      <t>ミテイ</t>
    </rPh>
    <rPh sb="18" eb="20">
      <t>シュクショウ</t>
    </rPh>
    <rPh sb="27" eb="30">
      <t>ハイゼンシツ</t>
    </rPh>
    <rPh sb="30" eb="31">
      <t>トウ</t>
    </rPh>
    <rPh sb="31" eb="33">
      <t>ヒツヨウ</t>
    </rPh>
    <rPh sb="34" eb="36">
      <t>バショ</t>
    </rPh>
    <rPh sb="37" eb="39">
      <t>セッチ</t>
    </rPh>
    <rPh sb="54" eb="56">
      <t>チュウシ</t>
    </rPh>
    <phoneticPr fontId="16"/>
  </si>
  <si>
    <t>○中学校１日入学　　　１日
〇なかよし校外学習　　２日
〇書きぞめ競書会　７・８日　公開　１２・１３日
○市教研部長会（上旬）</t>
    <rPh sb="1" eb="4">
      <t>チュウガッコウ</t>
    </rPh>
    <rPh sb="5" eb="6">
      <t>ニチ</t>
    </rPh>
    <rPh sb="6" eb="8">
      <t>ニュウガク</t>
    </rPh>
    <rPh sb="12" eb="13">
      <t>ニチ</t>
    </rPh>
    <rPh sb="19" eb="21">
      <t>コウガイ</t>
    </rPh>
    <rPh sb="21" eb="23">
      <t>ガクシュウ</t>
    </rPh>
    <rPh sb="26" eb="27">
      <t>カ</t>
    </rPh>
    <rPh sb="29" eb="30">
      <t>カ</t>
    </rPh>
    <rPh sb="33" eb="36">
      <t>キョウショカイ</t>
    </rPh>
    <rPh sb="40" eb="41">
      <t>カ</t>
    </rPh>
    <rPh sb="42" eb="44">
      <t>コウカイ</t>
    </rPh>
    <rPh sb="50" eb="51">
      <t>ニチ</t>
    </rPh>
    <rPh sb="53" eb="56">
      <t>シキョウケン</t>
    </rPh>
    <rPh sb="56" eb="58">
      <t>ブチョウ</t>
    </rPh>
    <rPh sb="58" eb="59">
      <t>カイ</t>
    </rPh>
    <rPh sb="60" eb="62">
      <t>ジョウジュン</t>
    </rPh>
    <phoneticPr fontId="17"/>
  </si>
  <si>
    <t>書きぞ
め公開</t>
    <rPh sb="0" eb="1">
      <t>カ</t>
    </rPh>
    <rPh sb="5" eb="7">
      <t>コウカイ</t>
    </rPh>
    <phoneticPr fontId="17"/>
  </si>
  <si>
    <t>〇６年社会科見学</t>
    <phoneticPr fontId="18"/>
  </si>
  <si>
    <t>元日</t>
    <rPh sb="0" eb="2">
      <t>ガンジツ</t>
    </rPh>
    <phoneticPr fontId="2"/>
  </si>
  <si>
    <t>懇談会</t>
    <rPh sb="0" eb="3">
      <t>コンダンカイ</t>
    </rPh>
    <phoneticPr fontId="33"/>
  </si>
  <si>
    <t>表札訪問</t>
    <rPh sb="2" eb="4">
      <t>ホウモン</t>
    </rPh>
    <phoneticPr fontId="33"/>
  </si>
  <si>
    <t>表札訪問</t>
    <rPh sb="0" eb="2">
      <t>ヒョウサツ</t>
    </rPh>
    <rPh sb="2" eb="4">
      <t>ホウモン</t>
    </rPh>
    <phoneticPr fontId="33"/>
  </si>
  <si>
    <t>昭和の日</t>
    <rPh sb="0" eb="2">
      <t>ショウワ</t>
    </rPh>
    <rPh sb="3" eb="4">
      <t>ヒ</t>
    </rPh>
    <phoneticPr fontId="28"/>
  </si>
  <si>
    <t>憲法記念日</t>
    <rPh sb="0" eb="2">
      <t>ケンポウ</t>
    </rPh>
    <rPh sb="2" eb="5">
      <t>キネンビ</t>
    </rPh>
    <phoneticPr fontId="14"/>
  </si>
  <si>
    <t>学年会</t>
    <rPh sb="0" eb="2">
      <t>ガクネン</t>
    </rPh>
    <rPh sb="2" eb="3">
      <t>カイ</t>
    </rPh>
    <phoneticPr fontId="15"/>
  </si>
  <si>
    <t>海の日</t>
  </si>
  <si>
    <t>個別面談④　</t>
  </si>
  <si>
    <t>子町</t>
    <rPh sb="0" eb="1">
      <t>コ</t>
    </rPh>
    <rPh sb="1" eb="2">
      <t>マチ</t>
    </rPh>
    <phoneticPr fontId="10"/>
  </si>
  <si>
    <t>（中央科学展）</t>
  </si>
  <si>
    <t>修学旅行②</t>
  </si>
  <si>
    <t>文化の日</t>
    <rPh sb="0" eb="2">
      <t>ブンカ</t>
    </rPh>
    <rPh sb="3" eb="4">
      <t>ヒ</t>
    </rPh>
    <phoneticPr fontId="11"/>
  </si>
  <si>
    <t>委員会⑥
書きぞめ競書会①</t>
    <rPh sb="5" eb="6">
      <t>カ</t>
    </rPh>
    <rPh sb="9" eb="12">
      <t>キョウショカイ</t>
    </rPh>
    <phoneticPr fontId="11"/>
  </si>
  <si>
    <t>冬季休業日（～１／７）</t>
    <rPh sb="0" eb="2">
      <t>トウキ</t>
    </rPh>
    <rPh sb="2" eb="4">
      <t>キュウギョウ</t>
    </rPh>
    <rPh sb="4" eb="5">
      <t>ビ</t>
    </rPh>
    <phoneticPr fontId="11"/>
  </si>
  <si>
    <t>休日</t>
    <rPh sb="0" eb="2">
      <t>キュウジツ</t>
    </rPh>
    <phoneticPr fontId="11"/>
  </si>
  <si>
    <t>教育相談</t>
  </si>
  <si>
    <t>建国記念の日</t>
    <rPh sb="0" eb="2">
      <t>ケンコク</t>
    </rPh>
    <rPh sb="2" eb="4">
      <t>キネン</t>
    </rPh>
    <rPh sb="5" eb="6">
      <t>ヒ</t>
    </rPh>
    <phoneticPr fontId="29"/>
  </si>
  <si>
    <t>天皇誕生日</t>
    <rPh sb="0" eb="2">
      <t>テンノウ</t>
    </rPh>
    <rPh sb="2" eb="5">
      <t>タンジョウビ</t>
    </rPh>
    <phoneticPr fontId="29"/>
  </si>
  <si>
    <t>５・６年３時間授業
卒業証書授与式
１～４年臨時休業日</t>
    <rPh sb="21" eb="22">
      <t>ネン</t>
    </rPh>
    <rPh sb="22" eb="26">
      <t>リンジキュウギョウ</t>
    </rPh>
    <rPh sb="26" eb="27">
      <t>ビ</t>
    </rPh>
    <phoneticPr fontId="29"/>
  </si>
  <si>
    <t>学年末休業日（～３１日）</t>
    <rPh sb="0" eb="6">
      <t>ガクネンマツキュウギョウビ</t>
    </rPh>
    <rPh sb="10" eb="11">
      <t>ニチ</t>
    </rPh>
    <phoneticPr fontId="29"/>
  </si>
  <si>
    <t>下校指導</t>
  </si>
  <si>
    <t>1年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</si>
  <si>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</si>
  <si>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</si>
  <si>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年間授業日数</t>
    <rPh sb="0" eb="2">
      <t>ネンカン</t>
    </rPh>
    <rPh sb="2" eb="4">
      <t>ジュギョウ</t>
    </rPh>
    <rPh sb="4" eb="6">
      <t>ニッスウ</t>
    </rPh>
    <phoneticPr fontId="2"/>
  </si>
  <si>
    <t>2-4年</t>
    <rPh sb="3" eb="4">
      <t>ネン</t>
    </rPh>
    <phoneticPr fontId="2"/>
  </si>
  <si>
    <t>保護者用　行事予定</t>
    <rPh sb="0" eb="3">
      <t>ホゴシャ</t>
    </rPh>
    <rPh sb="3" eb="4">
      <t>ヨウ</t>
    </rPh>
    <rPh sb="5" eb="7">
      <t>ギョウジ</t>
    </rPh>
    <rPh sb="7" eb="9">
      <t>ヨテイ</t>
    </rPh>
    <phoneticPr fontId="28"/>
  </si>
  <si>
    <t>出張・報告等</t>
    <rPh sb="0" eb="2">
      <t>シュッチョウ</t>
    </rPh>
    <rPh sb="3" eb="5">
      <t>ホウコク</t>
    </rPh>
    <rPh sb="5" eb="6">
      <t>トウ</t>
    </rPh>
    <phoneticPr fontId="28"/>
  </si>
  <si>
    <t>1年</t>
    <rPh sb="1" eb="2">
      <t>ネン</t>
    </rPh>
    <phoneticPr fontId="28"/>
  </si>
  <si>
    <t>2年</t>
    <rPh sb="1" eb="2">
      <t>ネン</t>
    </rPh>
    <phoneticPr fontId="28"/>
  </si>
  <si>
    <t>3年</t>
    <rPh sb="1" eb="2">
      <t>ネン</t>
    </rPh>
    <phoneticPr fontId="28"/>
  </si>
  <si>
    <t>4年</t>
    <rPh sb="1" eb="2">
      <t>ネン</t>
    </rPh>
    <phoneticPr fontId="28"/>
  </si>
  <si>
    <t>5年</t>
    <rPh sb="1" eb="2">
      <t>ネン</t>
    </rPh>
    <phoneticPr fontId="28"/>
  </si>
  <si>
    <t>6年</t>
    <rPh sb="1" eb="2">
      <t>ネン</t>
    </rPh>
    <phoneticPr fontId="28"/>
  </si>
  <si>
    <t>合計</t>
    <rPh sb="0" eb="2">
      <t>ゴウケイ</t>
    </rPh>
    <phoneticPr fontId="28"/>
  </si>
  <si>
    <t>欠時数</t>
    <rPh sb="0" eb="1">
      <t>ケツ</t>
    </rPh>
    <rPh sb="1" eb="3">
      <t>ジスウ</t>
    </rPh>
    <phoneticPr fontId="28"/>
  </si>
  <si>
    <t>朝の会</t>
    <rPh sb="0" eb="1">
      <t>アサ</t>
    </rPh>
    <rPh sb="2" eb="3">
      <t>カイ</t>
    </rPh>
    <phoneticPr fontId="16"/>
  </si>
  <si>
    <t>総時数</t>
    <rPh sb="0" eb="1">
      <t>ソウ</t>
    </rPh>
    <rPh sb="1" eb="3">
      <t>ジスウ</t>
    </rPh>
    <phoneticPr fontId="28"/>
  </si>
  <si>
    <t>○１・２年校外学習（１０・１１月）　　〇４年社会科見学（１０・１１月）　　〇６年修学旅行
〇就学時健康診断（１０月２０日）　○赤い羽根共同募金　
〇中学校学校公開は昨年度６年担任のみ　〇自転車講習会　１９日
◎市民アカデミー１０月中旬</t>
    <rPh sb="4" eb="5">
      <t>ネン</t>
    </rPh>
    <rPh sb="5" eb="7">
      <t>コウガイ</t>
    </rPh>
    <rPh sb="7" eb="9">
      <t>ガクシュウ</t>
    </rPh>
    <rPh sb="15" eb="16">
      <t>ガツ</t>
    </rPh>
    <rPh sb="21" eb="22">
      <t>ネン</t>
    </rPh>
    <rPh sb="22" eb="27">
      <t>シャカイカケンガク</t>
    </rPh>
    <rPh sb="33" eb="34">
      <t>ガツ</t>
    </rPh>
    <rPh sb="59" eb="60">
      <t>ニチ</t>
    </rPh>
    <rPh sb="63" eb="64">
      <t>アカ</t>
    </rPh>
    <rPh sb="65" eb="67">
      <t>ハネ</t>
    </rPh>
    <rPh sb="67" eb="69">
      <t>キョウドウ</t>
    </rPh>
    <rPh sb="69" eb="71">
      <t>ボキン</t>
    </rPh>
    <rPh sb="74" eb="77">
      <t>チュウガッコウ</t>
    </rPh>
    <rPh sb="77" eb="79">
      <t>ガッコウ</t>
    </rPh>
    <rPh sb="79" eb="81">
      <t>コウカイ</t>
    </rPh>
    <rPh sb="82" eb="85">
      <t>サクネンド</t>
    </rPh>
    <rPh sb="86" eb="87">
      <t>ネン</t>
    </rPh>
    <rPh sb="87" eb="89">
      <t>タンニン</t>
    </rPh>
    <rPh sb="93" eb="96">
      <t>ジテンシャ</t>
    </rPh>
    <rPh sb="96" eb="99">
      <t>コウシュウカイ</t>
    </rPh>
    <rPh sb="102" eb="103">
      <t>ニチ</t>
    </rPh>
    <rPh sb="105" eb="107">
      <t>シミン</t>
    </rPh>
    <rPh sb="114" eb="115">
      <t>ガツ</t>
    </rPh>
    <rPh sb="115" eb="117">
      <t>チュウジュン</t>
    </rPh>
    <phoneticPr fontId="10"/>
  </si>
  <si>
    <t>郷土かるた大会</t>
    <rPh sb="0" eb="2">
      <t>キョウド</t>
    </rPh>
    <rPh sb="5" eb="7">
      <t>タイカイ</t>
    </rPh>
    <phoneticPr fontId="16"/>
  </si>
  <si>
    <t>生徒指導
委員会</t>
    <rPh sb="0" eb="2">
      <t>セイト</t>
    </rPh>
    <rPh sb="2" eb="4">
      <t>シドウ</t>
    </rPh>
    <rPh sb="5" eb="8">
      <t>イインカイ</t>
    </rPh>
    <phoneticPr fontId="33"/>
  </si>
  <si>
    <r>
      <t xml:space="preserve">県民の日
</t>
    </r>
    <r>
      <rPr>
        <b/>
        <sz val="22"/>
        <color indexed="10"/>
        <rFont val="ＭＳ Ｐゴシック"/>
        <family val="3"/>
        <charset val="128"/>
      </rPr>
      <t>閉庁日　　　　</t>
    </r>
    <rPh sb="0" eb="2">
      <t>ケンミン</t>
    </rPh>
    <rPh sb="3" eb="4">
      <t>ヒ</t>
    </rPh>
    <rPh sb="5" eb="8">
      <t>ヘイチョウビ</t>
    </rPh>
    <phoneticPr fontId="11"/>
  </si>
  <si>
    <r>
      <t xml:space="preserve">山の日
</t>
    </r>
    <r>
      <rPr>
        <b/>
        <sz val="22"/>
        <color indexed="10"/>
        <rFont val="ＭＳ Ｐゴシック"/>
        <family val="3"/>
        <charset val="128"/>
      </rPr>
      <t>サマーリフレッシュウィーク（閉庁日）（～１６日）</t>
    </r>
    <rPh sb="0" eb="1">
      <t>ヤマ</t>
    </rPh>
    <rPh sb="2" eb="3">
      <t>ヒ</t>
    </rPh>
    <rPh sb="18" eb="21">
      <t>ヘイチョウビ</t>
    </rPh>
    <rPh sb="26" eb="27">
      <t>ニチ</t>
    </rPh>
    <phoneticPr fontId="2"/>
  </si>
  <si>
    <r>
      <t>みどりの日　</t>
    </r>
    <r>
      <rPr>
        <b/>
        <sz val="22"/>
        <color indexed="10"/>
        <rFont val="ＭＳ Ｐゴシック"/>
        <family val="3"/>
        <charset val="128"/>
      </rPr>
      <t>大凧マラソン</t>
    </r>
    <rPh sb="4" eb="5">
      <t>ヒ</t>
    </rPh>
    <rPh sb="6" eb="8">
      <t>オオダコ</t>
    </rPh>
    <phoneticPr fontId="14"/>
  </si>
  <si>
    <t>表札訪問</t>
    <rPh sb="0" eb="2">
      <t>ヒョウサツ</t>
    </rPh>
    <rPh sb="2" eb="4">
      <t>ホウモン</t>
    </rPh>
    <phoneticPr fontId="28"/>
  </si>
  <si>
    <t>離任式</t>
    <rPh sb="0" eb="3">
      <t>リニンシキ</t>
    </rPh>
    <phoneticPr fontId="33"/>
  </si>
  <si>
    <t>お昼</t>
    <rPh sb="1" eb="2">
      <t>ヒル</t>
    </rPh>
    <phoneticPr fontId="28"/>
  </si>
  <si>
    <t>火曜と交換
全校集会</t>
    <rPh sb="0" eb="2">
      <t>カヨウ</t>
    </rPh>
    <rPh sb="3" eb="5">
      <t>コウカン</t>
    </rPh>
    <rPh sb="6" eb="8">
      <t>ゼンコウ</t>
    </rPh>
    <rPh sb="8" eb="10">
      <t>シュウカイ</t>
    </rPh>
    <phoneticPr fontId="28"/>
  </si>
  <si>
    <t>朝の会</t>
    <phoneticPr fontId="15"/>
  </si>
  <si>
    <t>児童集会</t>
    <rPh sb="0" eb="2">
      <t>ジドウ</t>
    </rPh>
    <rPh sb="2" eb="4">
      <t>シュウカイ</t>
    </rPh>
    <phoneticPr fontId="15"/>
  </si>
  <si>
    <t>児童集会</t>
    <rPh sb="0" eb="2">
      <t>ジドウ</t>
    </rPh>
    <rPh sb="2" eb="4">
      <t>シュウカイ</t>
    </rPh>
    <phoneticPr fontId="22"/>
  </si>
  <si>
    <t>音楽集会</t>
    <rPh sb="0" eb="2">
      <t>オンガク</t>
    </rPh>
    <rPh sb="2" eb="4">
      <t>シュウカイ</t>
    </rPh>
    <phoneticPr fontId="22"/>
  </si>
  <si>
    <t>林間学校①</t>
    <rPh sb="0" eb="2">
      <t>リンカン</t>
    </rPh>
    <rPh sb="2" eb="4">
      <t>ガッコウ</t>
    </rPh>
    <phoneticPr fontId="22"/>
  </si>
  <si>
    <t>音楽集会</t>
    <rPh sb="0" eb="2">
      <t>オンガク</t>
    </rPh>
    <rPh sb="2" eb="4">
      <t>シュウカイ</t>
    </rPh>
    <phoneticPr fontId="16"/>
  </si>
  <si>
    <t>児童集会</t>
    <rPh sb="0" eb="2">
      <t>ジドウ</t>
    </rPh>
    <rPh sb="2" eb="4">
      <t>シュウカイ</t>
    </rPh>
    <phoneticPr fontId="16"/>
  </si>
  <si>
    <t>全校集会</t>
    <rPh sb="0" eb="2">
      <t>ゼンコウ</t>
    </rPh>
    <rPh sb="2" eb="4">
      <t>シュウカイ</t>
    </rPh>
    <phoneticPr fontId="16"/>
  </si>
  <si>
    <t>音楽集会</t>
    <rPh sb="0" eb="2">
      <t>オンガク</t>
    </rPh>
    <rPh sb="2" eb="4">
      <t>シュウカイ</t>
    </rPh>
    <phoneticPr fontId="17"/>
  </si>
  <si>
    <t>書きぞめ競書会②</t>
    <rPh sb="0" eb="1">
      <t>カ</t>
    </rPh>
    <rPh sb="4" eb="7">
      <t>キョウショカイ</t>
    </rPh>
    <phoneticPr fontId="11"/>
  </si>
  <si>
    <t>児童集会</t>
    <rPh sb="0" eb="2">
      <t>ジドウ</t>
    </rPh>
    <rPh sb="2" eb="4">
      <t>シュウカイ</t>
    </rPh>
    <phoneticPr fontId="18"/>
  </si>
  <si>
    <t>音楽集会</t>
    <rPh sb="0" eb="2">
      <t>オンガク</t>
    </rPh>
    <rPh sb="2" eb="4">
      <t>シュウカイ</t>
    </rPh>
    <phoneticPr fontId="18"/>
  </si>
  <si>
    <t>朝の会</t>
    <rPh sb="0" eb="1">
      <t>アサ</t>
    </rPh>
    <rPh sb="2" eb="3">
      <t>カイ</t>
    </rPh>
    <phoneticPr fontId="21"/>
  </si>
  <si>
    <t>全校集会</t>
    <rPh sb="0" eb="2">
      <t>ゼンコウ</t>
    </rPh>
    <rPh sb="2" eb="4">
      <t>シュウカイ</t>
    </rPh>
    <phoneticPr fontId="18"/>
  </si>
  <si>
    <t>全校集会</t>
    <rPh sb="0" eb="2">
      <t>ゼンコウ</t>
    </rPh>
    <rPh sb="2" eb="4">
      <t>シュウカイ</t>
    </rPh>
    <phoneticPr fontId="21"/>
  </si>
  <si>
    <t>表彰集会</t>
    <rPh sb="0" eb="2">
      <t>ヒョウショウ</t>
    </rPh>
    <rPh sb="2" eb="4">
      <t>シュウカイ</t>
    </rPh>
    <phoneticPr fontId="21"/>
  </si>
  <si>
    <t>個別面談①</t>
  </si>
  <si>
    <t>個別面談③</t>
  </si>
  <si>
    <t>ハッピー桜っ子タイム</t>
  </si>
  <si>
    <t>委員会④</t>
    <rPh sb="0" eb="3">
      <t>イインカイ</t>
    </rPh>
    <phoneticPr fontId="14"/>
  </si>
  <si>
    <t>南桜井自治会　防災訓練（校庭使用）
９：３０～１２：００</t>
    <rPh sb="0" eb="1">
      <t>ミナミ</t>
    </rPh>
    <rPh sb="1" eb="3">
      <t>サクライ</t>
    </rPh>
    <rPh sb="3" eb="6">
      <t>ジチカイ</t>
    </rPh>
    <rPh sb="7" eb="9">
      <t>ボウサイ</t>
    </rPh>
    <rPh sb="9" eb="11">
      <t>クンレン</t>
    </rPh>
    <rPh sb="12" eb="14">
      <t>コウテイ</t>
    </rPh>
    <rPh sb="14" eb="16">
      <t>シヨウ</t>
    </rPh>
    <phoneticPr fontId="16"/>
  </si>
  <si>
    <t>個別面談⑤</t>
  </si>
  <si>
    <t>全校集会</t>
    <rPh sb="0" eb="2">
      <t>ゼンコウ</t>
    </rPh>
    <rPh sb="2" eb="4">
      <t>シュウカイ</t>
    </rPh>
    <phoneticPr fontId="22"/>
  </si>
  <si>
    <t>学年会（な高）</t>
    <rPh sb="0" eb="2">
      <t>ガクネン</t>
    </rPh>
    <rPh sb="2" eb="3">
      <t>カイ</t>
    </rPh>
    <rPh sb="5" eb="6">
      <t>コウ</t>
    </rPh>
    <phoneticPr fontId="22"/>
  </si>
  <si>
    <t>学年会（低）</t>
    <rPh sb="0" eb="2">
      <t>ガクネン</t>
    </rPh>
    <rPh sb="2" eb="3">
      <t>カイ</t>
    </rPh>
    <rPh sb="4" eb="5">
      <t>テイ</t>
    </rPh>
    <phoneticPr fontId="22"/>
  </si>
  <si>
    <t>職集</t>
    <rPh sb="0" eb="1">
      <t>ショク</t>
    </rPh>
    <rPh sb="1" eb="2">
      <t>シュウ</t>
    </rPh>
    <phoneticPr fontId="24"/>
  </si>
  <si>
    <t>運動会
（延期の場合は休み）</t>
    <rPh sb="0" eb="3">
      <t>ウンドウカイ</t>
    </rPh>
    <phoneticPr fontId="14"/>
  </si>
  <si>
    <t>運動会準備</t>
    <rPh sb="0" eb="2">
      <t>ウンドウ</t>
    </rPh>
    <phoneticPr fontId="16"/>
  </si>
  <si>
    <t>全校集会</t>
    <rPh sb="0" eb="4">
      <t>ゼンコウシュウカイ</t>
    </rPh>
    <phoneticPr fontId="24"/>
  </si>
  <si>
    <t>生徒指導</t>
    <rPh sb="0" eb="2">
      <t>セイト</t>
    </rPh>
    <rPh sb="2" eb="4">
      <t>シドウ</t>
    </rPh>
    <phoneticPr fontId="22"/>
  </si>
  <si>
    <t>企画
図書選定</t>
    <rPh sb="0" eb="2">
      <t>キカク</t>
    </rPh>
    <rPh sb="3" eb="5">
      <t>トショ</t>
    </rPh>
    <rPh sb="5" eb="7">
      <t>センテイ</t>
    </rPh>
    <phoneticPr fontId="22"/>
  </si>
  <si>
    <t>運動会準備
４時間授業（１～４年）
５時間授業（５・６年）</t>
    <rPh sb="0" eb="2">
      <t>ウンドウ</t>
    </rPh>
    <phoneticPr fontId="14"/>
  </si>
  <si>
    <t>月</t>
    <phoneticPr fontId="2"/>
  </si>
  <si>
    <t>火</t>
    <rPh sb="0" eb="1">
      <t>カ</t>
    </rPh>
    <phoneticPr fontId="28"/>
  </si>
  <si>
    <t>水</t>
    <rPh sb="0" eb="1">
      <t>スイ</t>
    </rPh>
    <phoneticPr fontId="28"/>
  </si>
  <si>
    <t>木</t>
    <rPh sb="0" eb="1">
      <t>モク</t>
    </rPh>
    <phoneticPr fontId="28"/>
  </si>
  <si>
    <t>金</t>
    <phoneticPr fontId="28"/>
  </si>
  <si>
    <t>土</t>
    <rPh sb="0" eb="1">
      <t>ド</t>
    </rPh>
    <phoneticPr fontId="28"/>
  </si>
  <si>
    <t>日</t>
    <rPh sb="0" eb="1">
      <t>ニチ</t>
    </rPh>
    <phoneticPr fontId="28"/>
  </si>
  <si>
    <t>月</t>
    <rPh sb="0" eb="1">
      <t>ゲツ</t>
    </rPh>
    <phoneticPr fontId="28"/>
  </si>
  <si>
    <t>日</t>
    <rPh sb="0" eb="1">
      <t>ニチ</t>
    </rPh>
    <phoneticPr fontId="24"/>
  </si>
  <si>
    <t>金</t>
    <phoneticPr fontId="21"/>
  </si>
  <si>
    <t>入学式
準備</t>
  </si>
  <si>
    <t>市教研
主任会</t>
  </si>
  <si>
    <t>AED</t>
  </si>
  <si>
    <t>ワックスがけ</t>
  </si>
  <si>
    <t>個別面談②</t>
  </si>
  <si>
    <t>スポーツの日</t>
    <rPh sb="5" eb="6">
      <t>ヒ</t>
    </rPh>
    <phoneticPr fontId="16"/>
  </si>
  <si>
    <t>修学旅行①</t>
  </si>
  <si>
    <t>学年会</t>
    <rPh sb="0" eb="2">
      <t>ガクネン</t>
    </rPh>
    <rPh sb="2" eb="3">
      <t>カイ</t>
    </rPh>
    <phoneticPr fontId="22"/>
  </si>
  <si>
    <t>秋分の日</t>
    <phoneticPr fontId="24"/>
  </si>
  <si>
    <t>振替休日</t>
    <rPh sb="0" eb="4">
      <t>フリカエキュウジツ</t>
    </rPh>
    <phoneticPr fontId="24"/>
  </si>
  <si>
    <t>振替休業日（運動会）</t>
    <rPh sb="0" eb="5">
      <t>フリカエキュウギョウビ</t>
    </rPh>
    <rPh sb="6" eb="9">
      <t>ウンドウカイ</t>
    </rPh>
    <phoneticPr fontId="14"/>
  </si>
  <si>
    <t>振替休日</t>
    <rPh sb="0" eb="4">
      <t>フリカエキュウジツ</t>
    </rPh>
    <phoneticPr fontId="16"/>
  </si>
  <si>
    <t>学年会</t>
    <rPh sb="0" eb="2">
      <t>ガクネン</t>
    </rPh>
    <rPh sb="2" eb="3">
      <t>カイ</t>
    </rPh>
    <phoneticPr fontId="16"/>
  </si>
  <si>
    <t>互審会</t>
    <phoneticPr fontId="17"/>
  </si>
  <si>
    <t>学年会</t>
    <rPh sb="0" eb="2">
      <t>ガクネン</t>
    </rPh>
    <rPh sb="2" eb="3">
      <t>カイ</t>
    </rPh>
    <phoneticPr fontId="17"/>
  </si>
  <si>
    <t>入学届受付②
委員会⑦</t>
    <rPh sb="7" eb="10">
      <t>イインカイ</t>
    </rPh>
    <phoneticPr fontId="18"/>
  </si>
  <si>
    <t>職集</t>
    <rPh sb="0" eb="1">
      <t>ショク</t>
    </rPh>
    <rPh sb="1" eb="2">
      <t>シュウ</t>
    </rPh>
    <phoneticPr fontId="21"/>
  </si>
  <si>
    <t>音楽集会</t>
    <rPh sb="0" eb="2">
      <t>オンガク</t>
    </rPh>
    <rPh sb="2" eb="4">
      <t>シュウカイ</t>
    </rPh>
    <phoneticPr fontId="21"/>
  </si>
  <si>
    <t>生徒指導</t>
    <rPh sb="0" eb="2">
      <t>セイト</t>
    </rPh>
    <rPh sb="2" eb="4">
      <t>シドウ</t>
    </rPh>
    <phoneticPr fontId="21"/>
  </si>
  <si>
    <t>振替休日</t>
    <rPh sb="0" eb="2">
      <t>フリカエ</t>
    </rPh>
    <rPh sb="2" eb="4">
      <t>キュウジツ</t>
    </rPh>
    <phoneticPr fontId="15"/>
  </si>
  <si>
    <t>学年会</t>
    <rPh sb="0" eb="2">
      <t>ガクネン</t>
    </rPh>
    <rPh sb="2" eb="3">
      <t>カイ</t>
    </rPh>
    <phoneticPr fontId="28"/>
  </si>
  <si>
    <t>下校指導</t>
    <rPh sb="0" eb="4">
      <t>ゲコウシドウ</t>
    </rPh>
    <phoneticPr fontId="15"/>
  </si>
  <si>
    <t>硬筆審査</t>
    <rPh sb="0" eb="2">
      <t>コウヒツ</t>
    </rPh>
    <rPh sb="2" eb="4">
      <t>シンサ</t>
    </rPh>
    <phoneticPr fontId="22"/>
  </si>
  <si>
    <t>市内陸上大会（弁当日）</t>
    <rPh sb="0" eb="2">
      <t>シナイ</t>
    </rPh>
    <rPh sb="2" eb="4">
      <t>リクジョウ</t>
    </rPh>
    <rPh sb="4" eb="6">
      <t>タイカイ</t>
    </rPh>
    <rPh sb="7" eb="10">
      <t>ベントウビ</t>
    </rPh>
    <phoneticPr fontId="14"/>
  </si>
  <si>
    <t>全校集会</t>
    <rPh sb="0" eb="2">
      <t>ゼンコウ</t>
    </rPh>
    <rPh sb="2" eb="4">
      <t>シュウカイ</t>
    </rPh>
    <phoneticPr fontId="15"/>
  </si>
  <si>
    <t>壮行会</t>
    <rPh sb="0" eb="3">
      <t>ソウコウカイ</t>
    </rPh>
    <phoneticPr fontId="22"/>
  </si>
  <si>
    <t>表彰集会</t>
    <rPh sb="0" eb="2">
      <t>ヒョウショウ</t>
    </rPh>
    <rPh sb="2" eb="4">
      <t>シュウカイ</t>
    </rPh>
    <phoneticPr fontId="22"/>
  </si>
  <si>
    <t>卒業・進級
認定会議</t>
    <rPh sb="0" eb="2">
      <t>ソツギョウ</t>
    </rPh>
    <rPh sb="3" eb="5">
      <t>シンキュウ</t>
    </rPh>
    <rPh sb="6" eb="8">
      <t>ニンテイ</t>
    </rPh>
    <rPh sb="8" eb="9">
      <t>カイ</t>
    </rPh>
    <rPh sb="9" eb="10">
      <t>ギ</t>
    </rPh>
    <phoneticPr fontId="21"/>
  </si>
  <si>
    <t>職集</t>
    <rPh sb="0" eb="1">
      <t>ショク</t>
    </rPh>
    <rPh sb="1" eb="2">
      <t>シュウ</t>
    </rPh>
    <phoneticPr fontId="21"/>
  </si>
  <si>
    <t>朝の会</t>
    <rPh sb="0" eb="1">
      <t>アサ</t>
    </rPh>
    <rPh sb="2" eb="3">
      <t>カイ</t>
    </rPh>
    <phoneticPr fontId="21"/>
  </si>
  <si>
    <t>成人の日</t>
    <rPh sb="0" eb="2">
      <t>セイジン</t>
    </rPh>
    <rPh sb="3" eb="4">
      <t>ヒ</t>
    </rPh>
    <phoneticPr fontId="18"/>
  </si>
  <si>
    <t>振替休日</t>
    <rPh sb="0" eb="2">
      <t>フリカエ</t>
    </rPh>
    <rPh sb="2" eb="4">
      <t>キュウジツ</t>
    </rPh>
    <phoneticPr fontId="29"/>
  </si>
  <si>
    <t>児童集会</t>
    <rPh sb="0" eb="2">
      <t>ジドウ</t>
    </rPh>
    <rPh sb="2" eb="4">
      <t>シュウカイ</t>
    </rPh>
    <phoneticPr fontId="16"/>
  </si>
  <si>
    <t>学年会</t>
    <rPh sb="0" eb="2">
      <t>ガクネン</t>
    </rPh>
    <rPh sb="2" eb="3">
      <t>カイ</t>
    </rPh>
    <phoneticPr fontId="16"/>
  </si>
  <si>
    <t>下校指導
職集</t>
    <rPh sb="0" eb="2">
      <t>ゲコウ</t>
    </rPh>
    <rPh sb="2" eb="4">
      <t>シドウ</t>
    </rPh>
    <rPh sb="5" eb="6">
      <t>ショク</t>
    </rPh>
    <phoneticPr fontId="17"/>
  </si>
  <si>
    <t>子町
連絡</t>
  </si>
  <si>
    <t>ワックス</t>
    <phoneticPr fontId="17"/>
  </si>
  <si>
    <t>ワックス</t>
    <phoneticPr fontId="21"/>
  </si>
  <si>
    <t>学校公開
５０周年記念式典</t>
    <rPh sb="0" eb="2">
      <t>ガッコウ</t>
    </rPh>
    <rPh sb="2" eb="4">
      <t>コウカイ</t>
    </rPh>
    <rPh sb="7" eb="9">
      <t>シュウネン</t>
    </rPh>
    <rPh sb="9" eb="11">
      <t>キネン</t>
    </rPh>
    <rPh sb="11" eb="13">
      <t>シキテン</t>
    </rPh>
    <phoneticPr fontId="16"/>
  </si>
  <si>
    <t>運動会予備日②
クラブ⑤</t>
    <rPh sb="0" eb="3">
      <t>ウンドウカイ</t>
    </rPh>
    <rPh sb="3" eb="6">
      <t>ヨビビ</t>
    </rPh>
    <phoneticPr fontId="16"/>
  </si>
  <si>
    <t>児童集会</t>
    <rPh sb="0" eb="2">
      <t>ジドウ</t>
    </rPh>
    <rPh sb="2" eb="4">
      <t>シュウカイ</t>
    </rPh>
    <phoneticPr fontId="11"/>
  </si>
  <si>
    <t>１年４時間授業　　２～６年５時間授業</t>
    <phoneticPr fontId="11"/>
  </si>
  <si>
    <t>３時間授業
６年臨時休業日</t>
    <rPh sb="7" eb="8">
      <t>ネン</t>
    </rPh>
    <rPh sb="8" eb="13">
      <t>リンジキュウギョウビ</t>
    </rPh>
    <phoneticPr fontId="29"/>
  </si>
  <si>
    <t>３時間授業
６年臨時休業日
修了式　　職集</t>
    <rPh sb="7" eb="8">
      <t>ネン</t>
    </rPh>
    <rPh sb="8" eb="13">
      <t>リンジキュウギョウビ</t>
    </rPh>
    <phoneticPr fontId="29"/>
  </si>
  <si>
    <t>クラブ⑦（見学）</t>
    <rPh sb="5" eb="7">
      <t>ケンガク</t>
    </rPh>
    <phoneticPr fontId="2"/>
  </si>
  <si>
    <t>入学説明会
クラブ⑧（見学）</t>
    <phoneticPr fontId="21"/>
  </si>
  <si>
    <t>トイレ改修工事（令和７年１月３１日まで）</t>
    <rPh sb="3" eb="5">
      <t>カイシュウ</t>
    </rPh>
    <rPh sb="5" eb="7">
      <t>コウジ</t>
    </rPh>
    <rPh sb="8" eb="10">
      <t>レイワ</t>
    </rPh>
    <rPh sb="11" eb="12">
      <t>ネン</t>
    </rPh>
    <rPh sb="13" eb="14">
      <t>ガツ</t>
    </rPh>
    <rPh sb="16" eb="17">
      <t>ニチ</t>
    </rPh>
    <phoneticPr fontId="22"/>
  </si>
  <si>
    <t>日数合計</t>
    <rPh sb="0" eb="2">
      <t>ニッスウ</t>
    </rPh>
    <rPh sb="2" eb="4">
      <t>ゴウケイ</t>
    </rPh>
    <phoneticPr fontId="28"/>
  </si>
  <si>
    <t>臨時休校</t>
    <rPh sb="0" eb="2">
      <t>リンジ</t>
    </rPh>
    <rPh sb="2" eb="4">
      <t>キュウコウ</t>
    </rPh>
    <phoneticPr fontId="28"/>
  </si>
  <si>
    <t>朝の会</t>
    <phoneticPr fontId="33"/>
  </si>
  <si>
    <t>朝の会</t>
    <phoneticPr fontId="16"/>
  </si>
  <si>
    <t>朝の会</t>
    <phoneticPr fontId="16"/>
  </si>
  <si>
    <t>朝の会</t>
    <phoneticPr fontId="18"/>
  </si>
  <si>
    <t>朝の会</t>
    <phoneticPr fontId="21"/>
  </si>
  <si>
    <t>朝の会</t>
    <phoneticPr fontId="21"/>
  </si>
  <si>
    <t>朝の会</t>
    <rPh sb="0" eb="1">
      <t>アサ</t>
    </rPh>
    <rPh sb="2" eb="3">
      <t>カイ</t>
    </rPh>
    <phoneticPr fontId="21"/>
  </si>
  <si>
    <t>埼葛美術展</t>
    <rPh sb="0" eb="5">
      <t>サイカツビジュツテン</t>
    </rPh>
    <phoneticPr fontId="21"/>
  </si>
  <si>
    <t>持久走大会</t>
    <phoneticPr fontId="21"/>
  </si>
  <si>
    <t>持久走大会予備日</t>
    <rPh sb="5" eb="8">
      <t>ヨビビ</t>
    </rPh>
    <phoneticPr fontId="21"/>
  </si>
  <si>
    <t>３時間授業　給食なし
市教研総会　尿検査一次①</t>
    <phoneticPr fontId="15"/>
  </si>
  <si>
    <t>県学調
確認</t>
    <rPh sb="0" eb="1">
      <t>ケン</t>
    </rPh>
    <rPh sb="1" eb="3">
      <t>ガクチョウ</t>
    </rPh>
    <rPh sb="4" eb="6">
      <t>カクニン</t>
    </rPh>
    <phoneticPr fontId="15"/>
  </si>
  <si>
    <t>備品整理</t>
  </si>
  <si>
    <t>運動会予備日①
（１２日実施の場合は休み）</t>
    <rPh sb="0" eb="3">
      <t>ウンドウカイ</t>
    </rPh>
    <rPh sb="3" eb="6">
      <t>ヨビビ</t>
    </rPh>
    <rPh sb="11" eb="12">
      <t>ニチ</t>
    </rPh>
    <rPh sb="12" eb="14">
      <t>ジッシ</t>
    </rPh>
    <rPh sb="15" eb="17">
      <t>バアイ</t>
    </rPh>
    <rPh sb="18" eb="19">
      <t>ヤス</t>
    </rPh>
    <phoneticPr fontId="16"/>
  </si>
  <si>
    <t>（就学時健康診断（３時間授業給食なし））</t>
    <rPh sb="10" eb="12">
      <t>ジカン</t>
    </rPh>
    <rPh sb="12" eb="14">
      <t>ジュギョウ</t>
    </rPh>
    <phoneticPr fontId="14"/>
  </si>
  <si>
    <t>審査</t>
    <rPh sb="0" eb="2">
      <t>シンサ</t>
    </rPh>
    <phoneticPr fontId="17"/>
  </si>
  <si>
    <t>教科等部会</t>
    <rPh sb="0" eb="2">
      <t>キョウカ</t>
    </rPh>
    <rPh sb="2" eb="3">
      <t>トウ</t>
    </rPh>
    <rPh sb="3" eb="5">
      <t>ブカイ</t>
    </rPh>
    <phoneticPr fontId="21"/>
  </si>
  <si>
    <t>教科等部会</t>
    <rPh sb="0" eb="5">
      <t>キョウカトウブカイ</t>
    </rPh>
    <phoneticPr fontId="21"/>
  </si>
  <si>
    <t>持久走準備</t>
    <rPh sb="0" eb="3">
      <t>ジキュウソウ</t>
    </rPh>
    <rPh sb="3" eb="5">
      <t>ジュンビ</t>
    </rPh>
    <phoneticPr fontId="21"/>
  </si>
  <si>
    <t>クラブ⑨（最終）</t>
    <phoneticPr fontId="21"/>
  </si>
  <si>
    <t>６年生を送る会</t>
    <phoneticPr fontId="21"/>
  </si>
  <si>
    <t>卒業式
準備</t>
    <rPh sb="0" eb="3">
      <t>ソツギョウシキ</t>
    </rPh>
    <rPh sb="4" eb="6">
      <t>ジュンビ</t>
    </rPh>
    <phoneticPr fontId="21"/>
  </si>
  <si>
    <t>本格給食開始 聴力検査(1年)
授業参観・懇談会（２・３年）
全国学力学習状況調査（問題）</t>
    <rPh sb="0" eb="2">
      <t>ホンカク</t>
    </rPh>
    <rPh sb="2" eb="3">
      <t>キュウ</t>
    </rPh>
    <rPh sb="3" eb="4">
      <t>ショク</t>
    </rPh>
    <rPh sb="4" eb="6">
      <t>カイシ</t>
    </rPh>
    <rPh sb="7" eb="9">
      <t>チョウリョク</t>
    </rPh>
    <rPh sb="9" eb="11">
      <t>ケンサ</t>
    </rPh>
    <rPh sb="13" eb="14">
      <t>ネン</t>
    </rPh>
    <rPh sb="16" eb="18">
      <t>ジュギョウ</t>
    </rPh>
    <rPh sb="18" eb="20">
      <t>サンカン</t>
    </rPh>
    <rPh sb="21" eb="24">
      <t>コンダンカイ</t>
    </rPh>
    <rPh sb="28" eb="29">
      <t>ネン</t>
    </rPh>
    <rPh sb="42" eb="44">
      <t>モンダイ</t>
    </rPh>
    <phoneticPr fontId="28"/>
  </si>
  <si>
    <t>下校指導
業者支払</t>
    <rPh sb="0" eb="2">
      <t>ゲコウ</t>
    </rPh>
    <rPh sb="2" eb="4">
      <t>シドウ</t>
    </rPh>
    <phoneticPr fontId="22"/>
  </si>
  <si>
    <t>ハッピー桜っ子タイム</t>
    <phoneticPr fontId="21"/>
  </si>
  <si>
    <t>研修</t>
    <rPh sb="0" eb="2">
      <t>ケンシュウ</t>
    </rPh>
    <phoneticPr fontId="15"/>
  </si>
  <si>
    <t>研修</t>
    <rPh sb="0" eb="2">
      <t>ケンシュウ</t>
    </rPh>
    <phoneticPr fontId="24"/>
  </si>
  <si>
    <t>研修</t>
    <rPh sb="0" eb="2">
      <t>ケンシュウ</t>
    </rPh>
    <phoneticPr fontId="16"/>
  </si>
  <si>
    <t>研修</t>
    <rPh sb="0" eb="2">
      <t>ケンシュウ</t>
    </rPh>
    <phoneticPr fontId="18"/>
  </si>
  <si>
    <t>市内硬筆展覧会</t>
    <rPh sb="4" eb="7">
      <t>テンランカイ</t>
    </rPh>
    <phoneticPr fontId="22"/>
  </si>
  <si>
    <t>市内硬筆展覧会</t>
    <phoneticPr fontId="22"/>
  </si>
  <si>
    <t>振替休業日</t>
    <rPh sb="0" eb="2">
      <t>フリカエ</t>
    </rPh>
    <rPh sb="2" eb="5">
      <t>キュウギョウビ</t>
    </rPh>
    <phoneticPr fontId="16"/>
  </si>
  <si>
    <r>
      <rPr>
        <b/>
        <sz val="22"/>
        <rFont val="ＭＳ Ｐゴシック"/>
        <family val="3"/>
        <charset val="128"/>
      </rPr>
      <t>市内書きぞめ展</t>
    </r>
    <r>
      <rPr>
        <b/>
        <sz val="22"/>
        <color indexed="30"/>
        <rFont val="ＭＳ Ｐゴシック"/>
        <family val="3"/>
        <charset val="128"/>
      </rPr>
      <t xml:space="preserve">
</t>
    </r>
    <r>
      <rPr>
        <b/>
        <sz val="22"/>
        <rFont val="ＭＳ Ｐゴシック"/>
        <family val="3"/>
        <charset val="128"/>
      </rPr>
      <t>（埼葛美術展）</t>
    </r>
    <rPh sb="0" eb="2">
      <t>シナイ</t>
    </rPh>
    <rPh sb="2" eb="3">
      <t>カ</t>
    </rPh>
    <rPh sb="6" eb="7">
      <t>テン</t>
    </rPh>
    <phoneticPr fontId="2"/>
  </si>
  <si>
    <t>月の行事予定　　令和６年度  春日部市立桜川小学校（３月４日現在）</t>
    <rPh sb="8" eb="10">
      <t>レイワ</t>
    </rPh>
    <phoneticPr fontId="2"/>
  </si>
  <si>
    <t>内科検診（３年・４年）
開校記念日</t>
    <rPh sb="6" eb="7">
      <t>ネン</t>
    </rPh>
    <rPh sb="9" eb="10">
      <t>ネン</t>
    </rPh>
    <phoneticPr fontId="14"/>
  </si>
  <si>
    <t>陸上大会壮行会　　学年会
眼科検診（３年２・３組・１年）</t>
    <rPh sb="0" eb="2">
      <t>リクジョウ</t>
    </rPh>
    <rPh sb="2" eb="4">
      <t>タイカイ</t>
    </rPh>
    <rPh sb="4" eb="7">
      <t>ソウコウカイ</t>
    </rPh>
    <rPh sb="19" eb="20">
      <t>ネン</t>
    </rPh>
    <rPh sb="23" eb="24">
      <t>クミ</t>
    </rPh>
    <rPh sb="26" eb="27">
      <t>ネン</t>
    </rPh>
    <phoneticPr fontId="22"/>
  </si>
  <si>
    <t>子町
交流会</t>
    <rPh sb="0" eb="1">
      <t>コ</t>
    </rPh>
    <rPh sb="1" eb="2">
      <t>マチ</t>
    </rPh>
    <rPh sb="3" eb="6">
      <t>コウリュウカイ</t>
    </rPh>
    <phoneticPr fontId="33"/>
  </si>
  <si>
    <t>防犯教室／非行防止教室</t>
    <phoneticPr fontId="28"/>
  </si>
  <si>
    <t>リコーダー講習会（体育館）
PTA総会決議配信
林間学校説明会</t>
    <phoneticPr fontId="15"/>
  </si>
  <si>
    <t>巡回相談　　</t>
    <phoneticPr fontId="22"/>
  </si>
  <si>
    <t>ハッピー桜っ子タイム</t>
    <rPh sb="4" eb="5">
      <t>サクラ</t>
    </rPh>
    <rPh sb="6" eb="7">
      <t>コ</t>
    </rPh>
    <phoneticPr fontId="14"/>
  </si>
  <si>
    <t xml:space="preserve">
</t>
    <phoneticPr fontId="14"/>
  </si>
  <si>
    <t>４年生校外学習（龍Ｑ館）
１・２年校外学習（庄和総合公園）１・２年校外学習予備日
３年生社会科見学（桃屋・消防署）
５年生社会科見学（スバル・中島紺屋）</t>
    <phoneticPr fontId="16"/>
  </si>
  <si>
    <t>1・3年交通安全教室</t>
    <phoneticPr fontId="22"/>
  </si>
  <si>
    <t>４年生社会科見学（浦和方面）</t>
    <phoneticPr fontId="16"/>
  </si>
  <si>
    <t>競書会審査
中学校１日体験入学（６年生４時間）</t>
    <rPh sb="6" eb="9">
      <t>チュウガッコウ</t>
    </rPh>
    <rPh sb="10" eb="11">
      <t>ニチ</t>
    </rPh>
    <rPh sb="11" eb="13">
      <t>タイケン</t>
    </rPh>
    <rPh sb="13" eb="15">
      <t>ニュウガク</t>
    </rPh>
    <rPh sb="17" eb="19">
      <t>ネンセイ</t>
    </rPh>
    <rPh sb="20" eb="22">
      <t>ジカン</t>
    </rPh>
    <phoneticPr fontId="11"/>
  </si>
  <si>
    <t>なかよし学級社会科見学（茨城方面）
学校運営協議会　</t>
    <phoneticPr fontId="17"/>
  </si>
  <si>
    <t>３年１・２組スーパー見学（２・３時間目）３年３組スーパー見学（３・４時間目）
春日部市教育委員会・東部教育事務所学校管理訪問
修学旅行説明会
支援担当訪問</t>
    <rPh sb="71" eb="73">
      <t>シエン</t>
    </rPh>
    <rPh sb="73" eb="75">
      <t>タントウ</t>
    </rPh>
    <rPh sb="75" eb="77">
      <t>ホウモン</t>
    </rPh>
    <phoneticPr fontId="24"/>
  </si>
  <si>
    <t>ハッピー桜っ子タイム
市内小中学校音楽会</t>
    <phoneticPr fontId="16"/>
  </si>
  <si>
    <t>委員会②　</t>
    <phoneticPr fontId="15"/>
  </si>
  <si>
    <t>新体力テスト⑤（予備日）
航空写真予備日</t>
    <rPh sb="13" eb="15">
      <t>コウクウ</t>
    </rPh>
    <rPh sb="15" eb="17">
      <t>シャシン</t>
    </rPh>
    <rPh sb="17" eb="20">
      <t>ヨビビ</t>
    </rPh>
    <phoneticPr fontId="15"/>
  </si>
  <si>
    <t>色覚検査(4年希望者)
表札訪問～25日
航空写真候補日（３時間目）</t>
    <rPh sb="0" eb="2">
      <t>シキカク</t>
    </rPh>
    <rPh sb="2" eb="4">
      <t>ケンサ</t>
    </rPh>
    <rPh sb="6" eb="7">
      <t>ネン</t>
    </rPh>
    <rPh sb="7" eb="10">
      <t>キボウシャ</t>
    </rPh>
    <rPh sb="12" eb="14">
      <t>ヒョウサツ</t>
    </rPh>
    <rPh sb="14" eb="16">
      <t>ホウモン</t>
    </rPh>
    <rPh sb="19" eb="20">
      <t>ニチ</t>
    </rPh>
    <rPh sb="30" eb="32">
      <t>ジカン</t>
    </rPh>
    <rPh sb="32" eb="33">
      <t>メ</t>
    </rPh>
    <phoneticPr fontId="28"/>
  </si>
  <si>
    <t>３年生郷土かるた学習
なかよし５・６年校外学習（みどりｽｰﾊﾟｰ）
６年生学芸員出張授業
学校運営協議会
租税教室（２０日か２１日）</t>
    <rPh sb="53" eb="55">
      <t>ソゼイ</t>
    </rPh>
    <rPh sb="55" eb="57">
      <t>キョウシツ</t>
    </rPh>
    <rPh sb="60" eb="61">
      <t>ニチ</t>
    </rPh>
    <rPh sb="64" eb="65">
      <t>ニチ</t>
    </rPh>
    <phoneticPr fontId="22"/>
  </si>
  <si>
    <t>職員会議</t>
    <rPh sb="0" eb="4">
      <t>ショクインカイギ</t>
    </rPh>
    <phoneticPr fontId="18"/>
  </si>
  <si>
    <t>心臓検診予備日</t>
  </si>
  <si>
    <t xml:space="preserve">春季休業日
4月１日～4月７日
</t>
    <rPh sb="0" eb="2">
      <t>シュンキ</t>
    </rPh>
    <rPh sb="2" eb="4">
      <t>キュウギョウ</t>
    </rPh>
    <rPh sb="4" eb="5">
      <t>ビ</t>
    </rPh>
    <rPh sb="7" eb="8">
      <t>ガツ</t>
    </rPh>
    <rPh sb="9" eb="10">
      <t>ニチ</t>
    </rPh>
    <rPh sb="12" eb="13">
      <t>ガツ</t>
    </rPh>
    <rPh sb="14" eb="15">
      <t>カ</t>
    </rPh>
    <phoneticPr fontId="28"/>
  </si>
  <si>
    <t xml:space="preserve">１学期始業式 特別日課３時間 </t>
    <rPh sb="1" eb="3">
      <t>ガッキ</t>
    </rPh>
    <rPh sb="7" eb="9">
      <t>トクベツ</t>
    </rPh>
    <rPh sb="9" eb="11">
      <t>ニッカ</t>
    </rPh>
    <phoneticPr fontId="28"/>
  </si>
  <si>
    <t>２～６年３時間
入学式</t>
    <phoneticPr fontId="28"/>
  </si>
  <si>
    <r>
      <t>１年３時間　給食開始2~6年
通学班編成　</t>
    </r>
    <r>
      <rPr>
        <sz val="18"/>
        <color indexed="8"/>
        <rFont val="ＭＳ Ｐゴシック"/>
        <family val="3"/>
        <charset val="128"/>
      </rPr>
      <t>身体測定(5・6年)
委員会①</t>
    </r>
    <rPh sb="21" eb="25">
      <t>シンタイソクテイ</t>
    </rPh>
    <rPh sb="29" eb="30">
      <t>ネン</t>
    </rPh>
    <phoneticPr fontId="28"/>
  </si>
  <si>
    <t>身体測定(3・4年)
１年３時間   2〜6年4時間授業</t>
    <rPh sb="0" eb="2">
      <t>シンタイ</t>
    </rPh>
    <rPh sb="2" eb="4">
      <t>ソクテイ</t>
    </rPh>
    <rPh sb="8" eb="9">
      <t>ネン</t>
    </rPh>
    <phoneticPr fontId="28"/>
  </si>
  <si>
    <t>１年ミニ給食開始17日まで
1年生４時間19日まで　身体測定（1年）　
視力検査（～２６日まで）</t>
    <rPh sb="1" eb="2">
      <t>ネン</t>
    </rPh>
    <rPh sb="4" eb="6">
      <t>キュウショク</t>
    </rPh>
    <rPh sb="6" eb="8">
      <t>カイシ</t>
    </rPh>
    <rPh sb="10" eb="11">
      <t>ニチ</t>
    </rPh>
    <rPh sb="15" eb="17">
      <t>ネンセイ</t>
    </rPh>
    <rPh sb="18" eb="20">
      <t>ジカン</t>
    </rPh>
    <rPh sb="22" eb="23">
      <t>ニチ</t>
    </rPh>
    <rPh sb="26" eb="28">
      <t>シンタイ</t>
    </rPh>
    <rPh sb="28" eb="30">
      <t>ソクテイ</t>
    </rPh>
    <rPh sb="32" eb="33">
      <t>ネン</t>
    </rPh>
    <rPh sb="36" eb="38">
      <t>シリョク</t>
    </rPh>
    <rPh sb="38" eb="40">
      <t>ケンサ</t>
    </rPh>
    <rPh sb="44" eb="45">
      <t>ニチ</t>
    </rPh>
    <phoneticPr fontId="28"/>
  </si>
  <si>
    <t>眼科検診（な・５年・３年１組）</t>
    <rPh sb="8" eb="9">
      <t>ネン</t>
    </rPh>
    <rPh sb="11" eb="12">
      <t>ネン</t>
    </rPh>
    <rPh sb="13" eb="14">
      <t>クミ</t>
    </rPh>
    <phoneticPr fontId="28"/>
  </si>
  <si>
    <t>１年生４時間授業　
聴力検査(な・5年)</t>
    <rPh sb="1" eb="3">
      <t>ネンセイ</t>
    </rPh>
    <rPh sb="4" eb="6">
      <t>ジカン</t>
    </rPh>
    <rPh sb="6" eb="8">
      <t>ジュギョウ</t>
    </rPh>
    <rPh sb="18" eb="19">
      <t>ネン</t>
    </rPh>
    <phoneticPr fontId="28"/>
  </si>
  <si>
    <t>全国学力・学習状況調査（質問）
聴力検査(2.3年)
授業参観・懇談会（な・高）</t>
    <rPh sb="16" eb="18">
      <t>チョウリョク</t>
    </rPh>
    <rPh sb="18" eb="20">
      <t>ケンサ</t>
    </rPh>
    <rPh sb="24" eb="25">
      <t>ネン</t>
    </rPh>
    <phoneticPr fontId="28"/>
  </si>
  <si>
    <t>授業参観・懇談会（1年）　学年会</t>
    <rPh sb="0" eb="2">
      <t>ジュギョウ</t>
    </rPh>
    <rPh sb="2" eb="4">
      <t>サンカン</t>
    </rPh>
    <rPh sb="5" eb="8">
      <t>コンダンカイ</t>
    </rPh>
    <rPh sb="10" eb="11">
      <t>ネン</t>
    </rPh>
    <rPh sb="13" eb="15">
      <t>ガクネン</t>
    </rPh>
    <rPh sb="15" eb="16">
      <t>カイ</t>
    </rPh>
    <phoneticPr fontId="28"/>
  </si>
  <si>
    <t>埼玉県学力・学習状況調査
クラブ①　全校集会</t>
    <rPh sb="18" eb="20">
      <t>ゼンコウ</t>
    </rPh>
    <rPh sb="20" eb="22">
      <t>シュウカイ</t>
    </rPh>
    <phoneticPr fontId="28"/>
  </si>
  <si>
    <r>
      <t>離任式５時間目　
お別れの会６時間目</t>
    </r>
    <r>
      <rPr>
        <sz val="20"/>
        <color theme="1"/>
        <rFont val="ＭＳ Ｐゴシック"/>
        <family val="3"/>
        <charset val="128"/>
        <scheme val="minor"/>
      </rPr>
      <t xml:space="preserve">
１年生　４時間授業</t>
    </r>
    <rPh sb="4" eb="6">
      <t>ジカン</t>
    </rPh>
    <rPh sb="6" eb="7">
      <t>メ</t>
    </rPh>
    <rPh sb="10" eb="11">
      <t>ワカ</t>
    </rPh>
    <rPh sb="13" eb="14">
      <t>カイ</t>
    </rPh>
    <rPh sb="15" eb="17">
      <t>ジカン</t>
    </rPh>
    <rPh sb="17" eb="18">
      <t>メ</t>
    </rPh>
    <rPh sb="20" eb="22">
      <t>ネンセイ</t>
    </rPh>
    <rPh sb="24" eb="26">
      <t>ジカン</t>
    </rPh>
    <rPh sb="26" eb="28">
      <t>ジュギョウ</t>
    </rPh>
    <phoneticPr fontId="28"/>
  </si>
  <si>
    <t>避難訓練引き渡し訓練５校時
心臓検診(1年)　
５時間授業　</t>
    <rPh sb="0" eb="2">
      <t>ヒナン</t>
    </rPh>
    <rPh sb="2" eb="4">
      <t>クンレン</t>
    </rPh>
    <rPh sb="4" eb="5">
      <t>ヒ</t>
    </rPh>
    <rPh sb="6" eb="7">
      <t>ワタ</t>
    </rPh>
    <rPh sb="8" eb="10">
      <t>クンレン</t>
    </rPh>
    <rPh sb="11" eb="13">
      <t>コウジ</t>
    </rPh>
    <rPh sb="25" eb="27">
      <t>ジカン</t>
    </rPh>
    <rPh sb="27" eb="29">
      <t>ジュギョウ</t>
    </rPh>
    <phoneticPr fontId="29"/>
  </si>
  <si>
    <t>引き渡し訓練予備日</t>
    <rPh sb="0" eb="1">
      <t>ヒ</t>
    </rPh>
    <rPh sb="2" eb="3">
      <t>ワタ</t>
    </rPh>
    <rPh sb="4" eb="6">
      <t>クンレン</t>
    </rPh>
    <rPh sb="6" eb="9">
      <t>ヨビビ</t>
    </rPh>
    <phoneticPr fontId="14"/>
  </si>
  <si>
    <t>クラブ②</t>
    <phoneticPr fontId="14"/>
  </si>
  <si>
    <t>新体力テスト①</t>
    <phoneticPr fontId="15"/>
  </si>
  <si>
    <t>新体力テスト②　</t>
    <phoneticPr fontId="14"/>
  </si>
  <si>
    <t>新体力テスト③　陸上練習なし
内科検診（２年）</t>
    <rPh sb="0" eb="3">
      <t>シンタイリョク</t>
    </rPh>
    <rPh sb="8" eb="12">
      <t>リクジョウレンシュウ</t>
    </rPh>
    <rPh sb="21" eb="22">
      <t>ネン</t>
    </rPh>
    <phoneticPr fontId="14"/>
  </si>
  <si>
    <t>新体力テスト④</t>
    <phoneticPr fontId="15"/>
  </si>
  <si>
    <t>新体力テスト⑥（予備日）
内科検診（な・５年・６年）                  　　　　　　</t>
    <rPh sb="13" eb="15">
      <t>ナイカ</t>
    </rPh>
    <rPh sb="15" eb="17">
      <t>ケンシン</t>
    </rPh>
    <rPh sb="21" eb="22">
      <t>ネン</t>
    </rPh>
    <rPh sb="24" eb="25">
      <t>ネン</t>
    </rPh>
    <phoneticPr fontId="14"/>
  </si>
  <si>
    <t>プール清掃①（５年）</t>
    <phoneticPr fontId="15"/>
  </si>
  <si>
    <t>プール清掃②（６年）</t>
    <phoneticPr fontId="14"/>
  </si>
  <si>
    <t>尿検査一次②</t>
    <phoneticPr fontId="14"/>
  </si>
  <si>
    <t>歯科健診</t>
    <phoneticPr fontId="15"/>
  </si>
  <si>
    <t>内科検診（１年）</t>
    <rPh sb="6" eb="7">
      <t>ネン</t>
    </rPh>
    <phoneticPr fontId="14"/>
  </si>
  <si>
    <t>全校集会</t>
    <rPh sb="0" eb="2">
      <t>ゼンコウ</t>
    </rPh>
    <rPh sb="2" eb="4">
      <t>シュウカイ</t>
    </rPh>
    <phoneticPr fontId="14"/>
  </si>
  <si>
    <t>一斉下校②</t>
    <phoneticPr fontId="14"/>
  </si>
  <si>
    <r>
      <rPr>
        <sz val="22"/>
        <color rgb="FF000000"/>
        <rFont val="ＭＳ Ｐゴシック"/>
        <family val="3"/>
        <charset val="128"/>
      </rPr>
      <t>尿検査二次</t>
    </r>
    <r>
      <rPr>
        <sz val="22"/>
        <color indexed="8"/>
        <rFont val="ＭＳ Ｐゴシック"/>
        <family val="3"/>
        <charset val="128"/>
      </rPr>
      <t xml:space="preserve">
硬筆競書会</t>
    </r>
    <rPh sb="0" eb="3">
      <t>ニョウケンサ</t>
    </rPh>
    <rPh sb="3" eb="5">
      <t>ニジ</t>
    </rPh>
    <phoneticPr fontId="22"/>
  </si>
  <si>
    <t>市内陸上大会予備日
プール開き</t>
    <phoneticPr fontId="14"/>
  </si>
  <si>
    <t>学校公開①　
硬筆展公開①</t>
    <phoneticPr fontId="14"/>
  </si>
  <si>
    <t>学校公開②　硬筆展公開②
尿検査２次　音楽集会</t>
    <rPh sb="0" eb="2">
      <t>ガッコウ</t>
    </rPh>
    <rPh sb="2" eb="4">
      <t>コウカイ</t>
    </rPh>
    <rPh sb="6" eb="8">
      <t>コウヒツ</t>
    </rPh>
    <rPh sb="8" eb="9">
      <t>テン</t>
    </rPh>
    <rPh sb="9" eb="11">
      <t>コウカイ</t>
    </rPh>
    <rPh sb="13" eb="16">
      <t>ニョウケンサ</t>
    </rPh>
    <rPh sb="17" eb="18">
      <t>ジ</t>
    </rPh>
    <rPh sb="19" eb="21">
      <t>オンガク</t>
    </rPh>
    <rPh sb="21" eb="23">
      <t>シュウカイ</t>
    </rPh>
    <phoneticPr fontId="14"/>
  </si>
  <si>
    <t>クラブ③
学校公開③</t>
    <rPh sb="5" eb="7">
      <t>ガッコウ</t>
    </rPh>
    <rPh sb="7" eb="9">
      <t>コウカイ</t>
    </rPh>
    <phoneticPr fontId="14"/>
  </si>
  <si>
    <t>委員会③</t>
    <rPh sb="0" eb="3">
      <t>イインカイ</t>
    </rPh>
    <phoneticPr fontId="22"/>
  </si>
  <si>
    <t>林間学校②</t>
    <rPh sb="0" eb="2">
      <t>リンカン</t>
    </rPh>
    <rPh sb="2" eb="4">
      <t>ガッコウ</t>
    </rPh>
    <phoneticPr fontId="22"/>
  </si>
  <si>
    <t>授業参観（低）　　　　　　　　　</t>
    <phoneticPr fontId="14"/>
  </si>
  <si>
    <t>５時間授業
授業参観（な高）</t>
    <rPh sb="1" eb="5">
      <t>ジカンジュギョウ</t>
    </rPh>
    <phoneticPr fontId="14"/>
  </si>
  <si>
    <t>５時間授業</t>
    <rPh sb="1" eb="3">
      <t>ジカン</t>
    </rPh>
    <rPh sb="3" eb="5">
      <t>ジュギョウ</t>
    </rPh>
    <phoneticPr fontId="14"/>
  </si>
  <si>
    <t>児童集会
５時間授業</t>
    <rPh sb="0" eb="2">
      <t>ジドウ</t>
    </rPh>
    <rPh sb="2" eb="4">
      <t>シュウカイ</t>
    </rPh>
    <rPh sb="6" eb="8">
      <t>ジカン</t>
    </rPh>
    <rPh sb="8" eb="10">
      <t>ジュギョウ</t>
    </rPh>
    <phoneticPr fontId="14"/>
  </si>
  <si>
    <t>２～６年５時間</t>
    <phoneticPr fontId="22"/>
  </si>
  <si>
    <t>４年自転車免許講習（２～４時間目）
４時間</t>
    <rPh sb="19" eb="21">
      <t>ジカン</t>
    </rPh>
    <phoneticPr fontId="14"/>
  </si>
  <si>
    <t>４時間</t>
    <rPh sb="1" eb="3">
      <t>ジカン</t>
    </rPh>
    <phoneticPr fontId="14"/>
  </si>
  <si>
    <r>
      <t>４時間　　</t>
    </r>
    <r>
      <rPr>
        <sz val="22"/>
        <rFont val="ＭＳ Ｐゴシック"/>
        <family val="3"/>
        <charset val="128"/>
      </rPr>
      <t>給食終了</t>
    </r>
    <phoneticPr fontId="14"/>
  </si>
  <si>
    <t>３時間</t>
    <rPh sb="1" eb="3">
      <t>ジカン</t>
    </rPh>
    <phoneticPr fontId="11"/>
  </si>
  <si>
    <t>１学期終業式
３時間　　</t>
    <rPh sb="1" eb="3">
      <t>ガッキ</t>
    </rPh>
    <rPh sb="3" eb="6">
      <t>シュウギョウシキ</t>
    </rPh>
    <rPh sb="8" eb="10">
      <t>ジカン</t>
    </rPh>
    <phoneticPr fontId="2"/>
  </si>
  <si>
    <t>２学期始業式
３時間授業
一斉下校</t>
    <phoneticPr fontId="23"/>
  </si>
  <si>
    <t>３時間授業</t>
    <phoneticPr fontId="23"/>
  </si>
  <si>
    <t>通常授業開始
避難訓練
給食開始</t>
    <rPh sb="0" eb="2">
      <t>ツウジョウ</t>
    </rPh>
    <rPh sb="2" eb="4">
      <t>ジュギョウ</t>
    </rPh>
    <rPh sb="4" eb="6">
      <t>カイシ</t>
    </rPh>
    <rPh sb="7" eb="9">
      <t>ヒナン</t>
    </rPh>
    <rPh sb="9" eb="11">
      <t>クンレン</t>
    </rPh>
    <rPh sb="12" eb="14">
      <t>キュウショク</t>
    </rPh>
    <rPh sb="14" eb="16">
      <t>カイシ</t>
    </rPh>
    <phoneticPr fontId="14"/>
  </si>
  <si>
    <t>クラブ④</t>
    <phoneticPr fontId="24"/>
  </si>
  <si>
    <t>ハッピー桜っ子タイム</t>
    <phoneticPr fontId="24"/>
  </si>
  <si>
    <t>ドリーム集会</t>
    <phoneticPr fontId="24"/>
  </si>
  <si>
    <t>全校集会</t>
    <rPh sb="0" eb="2">
      <t>ゼンコウ</t>
    </rPh>
    <rPh sb="2" eb="4">
      <t>シュウカイ</t>
    </rPh>
    <phoneticPr fontId="24"/>
  </si>
  <si>
    <t>運動会係打合せ②</t>
    <phoneticPr fontId="14"/>
  </si>
  <si>
    <t>一斉下校</t>
    <rPh sb="0" eb="2">
      <t>イッセイ</t>
    </rPh>
    <rPh sb="2" eb="4">
      <t>ゲコウ</t>
    </rPh>
    <phoneticPr fontId="14"/>
  </si>
  <si>
    <t>委員会⑤　</t>
    <phoneticPr fontId="11"/>
  </si>
  <si>
    <t>クラブ⑥</t>
    <phoneticPr fontId="11"/>
  </si>
  <si>
    <t>書きぞめ公開①</t>
    <rPh sb="0" eb="1">
      <t>カ</t>
    </rPh>
    <rPh sb="4" eb="6">
      <t>コウカイ</t>
    </rPh>
    <phoneticPr fontId="11"/>
  </si>
  <si>
    <t>音楽集会　
書きぞめ公開②</t>
    <rPh sb="0" eb="2">
      <t>オンガク</t>
    </rPh>
    <rPh sb="2" eb="4">
      <t>シュウカイ</t>
    </rPh>
    <rPh sb="6" eb="7">
      <t>カ</t>
    </rPh>
    <rPh sb="10" eb="12">
      <t>コウカイ</t>
    </rPh>
    <phoneticPr fontId="11"/>
  </si>
  <si>
    <t>５時間授業</t>
    <rPh sb="1" eb="3">
      <t>ジカン</t>
    </rPh>
    <rPh sb="3" eb="5">
      <t>ジュギョウ</t>
    </rPh>
    <phoneticPr fontId="17"/>
  </si>
  <si>
    <t>５時間授業
ハッピー桜っ子タイム</t>
    <rPh sb="1" eb="3">
      <t>ジカン</t>
    </rPh>
    <rPh sb="3" eb="5">
      <t>ジュギョウ</t>
    </rPh>
    <rPh sb="10" eb="11">
      <t>サクラ</t>
    </rPh>
    <rPh sb="12" eb="13">
      <t>コ</t>
    </rPh>
    <phoneticPr fontId="11"/>
  </si>
  <si>
    <t>４時間授業</t>
    <phoneticPr fontId="11"/>
  </si>
  <si>
    <t>４時間授業</t>
    <phoneticPr fontId="17"/>
  </si>
  <si>
    <t>４時間授業</t>
    <phoneticPr fontId="17"/>
  </si>
  <si>
    <t>４時間授業　
給食終了</t>
    <phoneticPr fontId="17"/>
  </si>
  <si>
    <t>３時間授業</t>
    <phoneticPr fontId="11"/>
  </si>
  <si>
    <t>２学期終業式
Ｂ日課３時間授業</t>
    <phoneticPr fontId="11"/>
  </si>
  <si>
    <t xml:space="preserve">３学期始業式　一斉下校
３時間授業 </t>
    <phoneticPr fontId="2"/>
  </si>
  <si>
    <t>給食開始
新年書きぞめ会</t>
    <rPh sb="5" eb="7">
      <t>シンネン</t>
    </rPh>
    <rPh sb="7" eb="8">
      <t>カ</t>
    </rPh>
    <rPh sb="11" eb="12">
      <t>カイ</t>
    </rPh>
    <phoneticPr fontId="2"/>
  </si>
  <si>
    <r>
      <t xml:space="preserve">児童集会　学力テスト
</t>
    </r>
    <r>
      <rPr>
        <sz val="22"/>
        <rFont val="ＭＳ Ｐゴシック"/>
        <family val="3"/>
        <charset val="128"/>
      </rPr>
      <t>入学届受付①</t>
    </r>
    <rPh sb="0" eb="2">
      <t>ジドウ</t>
    </rPh>
    <rPh sb="2" eb="4">
      <t>シュウカイ</t>
    </rPh>
    <rPh sb="11" eb="16">
      <t>ニュウガクトドケウケツケ</t>
    </rPh>
    <phoneticPr fontId="2"/>
  </si>
  <si>
    <t>入学届受付③
ハッピー桜っ子タイム</t>
    <rPh sb="0" eb="5">
      <t>ニュウガクトドケウケツケ</t>
    </rPh>
    <phoneticPr fontId="2"/>
  </si>
  <si>
    <t>避難訓練
小学校授業公開（小中連携）</t>
    <rPh sb="0" eb="2">
      <t>ヒナン</t>
    </rPh>
    <rPh sb="2" eb="4">
      <t>クンレン</t>
    </rPh>
    <rPh sb="13" eb="15">
      <t>ショウチュウ</t>
    </rPh>
    <rPh sb="15" eb="17">
      <t>レンケイ</t>
    </rPh>
    <phoneticPr fontId="18"/>
  </si>
  <si>
    <t>全校集会</t>
    <rPh sb="0" eb="2">
      <t>ゼンコウ</t>
    </rPh>
    <rPh sb="2" eb="4">
      <t>シュウカイ</t>
    </rPh>
    <phoneticPr fontId="2"/>
  </si>
  <si>
    <t>教科等部会①
試走週間</t>
    <rPh sb="0" eb="2">
      <t>キョウカ</t>
    </rPh>
    <rPh sb="2" eb="3">
      <t>トウ</t>
    </rPh>
    <rPh sb="3" eb="5">
      <t>ブカイ</t>
    </rPh>
    <rPh sb="7" eb="9">
      <t>シソウ</t>
    </rPh>
    <rPh sb="9" eb="11">
      <t>シュウカン</t>
    </rPh>
    <phoneticPr fontId="29"/>
  </si>
  <si>
    <t>ありがとう集会（１時間目）</t>
    <rPh sb="5" eb="7">
      <t>シュウカイ</t>
    </rPh>
    <rPh sb="9" eb="12">
      <t>ジカンメ</t>
    </rPh>
    <phoneticPr fontId="21"/>
  </si>
  <si>
    <t>ハッピー桜っ子タイム</t>
    <phoneticPr fontId="29"/>
  </si>
  <si>
    <t>音楽集会</t>
    <rPh sb="0" eb="4">
      <t>オンガクシュウカイ</t>
    </rPh>
    <phoneticPr fontId="21"/>
  </si>
  <si>
    <t>掃除あり
授業参観・懇談会（低）</t>
    <rPh sb="0" eb="2">
      <t>ソウジ</t>
    </rPh>
    <rPh sb="5" eb="7">
      <t>ジュギョウ</t>
    </rPh>
    <rPh sb="7" eb="9">
      <t>サンカン</t>
    </rPh>
    <rPh sb="10" eb="13">
      <t>コンダンカイ</t>
    </rPh>
    <rPh sb="14" eb="15">
      <t>テイ</t>
    </rPh>
    <phoneticPr fontId="29"/>
  </si>
  <si>
    <t>5時間授業
授業参観・懇談会（な・高）</t>
    <phoneticPr fontId="21"/>
  </si>
  <si>
    <t>通学班編成　一斉下校</t>
    <phoneticPr fontId="21"/>
  </si>
  <si>
    <t>表彰集会</t>
    <rPh sb="0" eb="2">
      <t>ヒョウショウ</t>
    </rPh>
    <rPh sb="2" eb="4">
      <t>シュウカイ</t>
    </rPh>
    <phoneticPr fontId="29"/>
  </si>
  <si>
    <t>委員会⑨最終</t>
    <phoneticPr fontId="21"/>
  </si>
  <si>
    <t xml:space="preserve">中学校卒業証書授与式　  </t>
    <phoneticPr fontId="29"/>
  </si>
  <si>
    <t>４時間授業</t>
    <phoneticPr fontId="29"/>
  </si>
  <si>
    <t>４時間授業　</t>
    <phoneticPr fontId="29"/>
  </si>
  <si>
    <t>４時間授業
給食終了日</t>
    <phoneticPr fontId="29"/>
  </si>
  <si>
    <t>令和６年度年間行事計画</t>
    <rPh sb="0" eb="2">
      <t>レイワ</t>
    </rPh>
    <rPh sb="3" eb="4">
      <t>ネン</t>
    </rPh>
    <rPh sb="4" eb="5">
      <t>ド</t>
    </rPh>
    <rPh sb="5" eb="7">
      <t>ネンカン</t>
    </rPh>
    <rPh sb="7" eb="9">
      <t>ギョウジ</t>
    </rPh>
    <rPh sb="9" eb="11">
      <t>ケイカク</t>
    </rPh>
    <phoneticPr fontId="2"/>
  </si>
  <si>
    <t>身体測定(2・な)　
1年3時間　2〜6年4時間授業</t>
    <rPh sb="12" eb="13">
      <t>ネン</t>
    </rPh>
    <rPh sb="14" eb="16">
      <t>ジカン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</si>
</sst>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\(aaa\)"/>
    <numFmt numFmtId="177" formatCode="General&quot;月&quot;"/>
  </numFmts>
  <fonts count="1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3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5"/>
      <color indexed="8"/>
      <name val="ＭＳ Ｐゴシック"/>
      <family val="3"/>
      <charset val="128"/>
    </font>
    <font>
      <sz val="30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30"/>
      <name val="ＭＳ Ｐゴシック"/>
      <family val="3"/>
      <charset val="128"/>
    </font>
    <font>
      <strike/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3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ajor"/>
    </font>
    <font>
      <b/>
      <sz val="36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b/>
      <u/>
      <sz val="3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sz val="35"/>
      <color theme="1"/>
      <name val="ＭＳ Ｐゴシック"/>
      <family val="3"/>
      <charset val="128"/>
      <scheme val="major"/>
    </font>
    <font>
      <b/>
      <sz val="35"/>
      <color theme="1"/>
      <name val="ＭＳ Ｐゴシック"/>
      <family val="3"/>
      <charset val="128"/>
    </font>
    <font>
      <sz val="35"/>
      <color theme="1"/>
      <name val="ＭＳ Ｐゴシック"/>
      <family val="3"/>
      <charset val="128"/>
      <scheme val="minor"/>
    </font>
    <font>
      <b/>
      <u/>
      <sz val="35"/>
      <color theme="1"/>
      <name val="ＭＳ Ｐゴシック"/>
      <family val="3"/>
      <charset val="128"/>
      <scheme val="minor"/>
    </font>
    <font>
      <b/>
      <sz val="35"/>
      <color theme="1"/>
      <name val="ＭＳ Ｐゴシック"/>
      <family val="3"/>
      <charset val="128"/>
      <scheme val="minor"/>
    </font>
    <font>
      <b/>
      <sz val="35"/>
      <color indexed="8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</font>
    <font>
      <strike/>
      <sz val="22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trike/>
      <sz val="22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3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trike/>
      <sz val="22"/>
      <color rgb="FF000000"/>
      <name val="ＭＳ Ｐゴシック"/>
      <family val="3"/>
      <charset val="128"/>
    </font>
    <font>
      <sz val="22"/>
      <color indexed="8"/>
      <name val="ＤＦ行書体"/>
      <family val="3"/>
      <charset val="128"/>
    </font>
    <font>
      <b/>
      <sz val="24"/>
      <color indexed="8"/>
      <name val="ＭＳ Ｐゴシック"/>
      <family val="3"/>
      <charset val="128"/>
    </font>
    <font>
      <sz val="32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32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</font>
    <font>
      <sz val="32"/>
      <name val="ＭＳ Ｐゴシック"/>
      <family val="3"/>
      <charset val="128"/>
      <scheme val="minor"/>
    </font>
    <font>
      <b/>
      <sz val="32"/>
      <color rgb="FFFF0000"/>
      <name val="ＭＳ Ｐゴシック"/>
      <family val="3"/>
      <charset val="128"/>
      <scheme val="minor"/>
    </font>
    <font>
      <b/>
      <sz val="32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</cellStyleXfs>
  <cellXfs count="15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>
      <alignment vertical="center"/>
    </xf>
    <xf numFmtId="0" fontId="48" fillId="0" borderId="0" xfId="0" applyFont="1" applyFill="1" applyBorder="1">
      <alignment vertical="center"/>
    </xf>
    <xf numFmtId="56" fontId="0" fillId="0" borderId="0" xfId="0" applyNumberFormat="1" applyBorder="1">
      <alignment vertical="center"/>
    </xf>
    <xf numFmtId="0" fontId="46" fillId="0" borderId="0" xfId="4">
      <alignment vertical="center"/>
    </xf>
    <xf numFmtId="0" fontId="46" fillId="0" borderId="0" xfId="4" applyBorder="1">
      <alignment vertical="center"/>
    </xf>
    <xf numFmtId="0" fontId="46" fillId="0" borderId="0" xfId="4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9" fillId="0" borderId="0" xfId="4" applyFont="1" applyBorder="1" applyAlignment="1">
      <alignment vertical="center" wrapText="1"/>
    </xf>
    <xf numFmtId="56" fontId="46" fillId="0" borderId="0" xfId="4" applyNumberFormat="1" applyBorder="1">
      <alignment vertical="center"/>
    </xf>
    <xf numFmtId="0" fontId="0" fillId="0" borderId="0" xfId="0" applyFill="1" applyBorder="1" applyAlignment="1">
      <alignment vertical="center"/>
    </xf>
    <xf numFmtId="56" fontId="0" fillId="0" borderId="0" xfId="0" applyNumberFormat="1" applyFill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ill="1" applyBorder="1" applyAlignment="1">
      <alignment vertical="top"/>
    </xf>
    <xf numFmtId="0" fontId="49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56" fontId="0" fillId="2" borderId="0" xfId="0" applyNumberFormat="1" applyFill="1">
      <alignment vertical="center"/>
    </xf>
    <xf numFmtId="0" fontId="49" fillId="0" borderId="0" xfId="0" applyFont="1" applyBorder="1" applyAlignment="1">
      <alignment vertical="center" wrapText="1"/>
    </xf>
    <xf numFmtId="0" fontId="49" fillId="0" borderId="2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 shrinkToFit="1"/>
    </xf>
    <xf numFmtId="0" fontId="54" fillId="0" borderId="0" xfId="0" applyFont="1" applyAlignment="1">
      <alignment horizontal="center" vertical="center"/>
    </xf>
    <xf numFmtId="0" fontId="54" fillId="0" borderId="0" xfId="0" applyFont="1">
      <alignment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4" fillId="2" borderId="4" xfId="4" applyFont="1" applyFill="1" applyBorder="1" applyAlignment="1">
      <alignment horizontal="center" vertical="center"/>
    </xf>
    <xf numFmtId="0" fontId="54" fillId="2" borderId="5" xfId="4" applyFont="1" applyFill="1" applyBorder="1" applyAlignment="1">
      <alignment horizontal="center" vertical="center"/>
    </xf>
    <xf numFmtId="0" fontId="54" fillId="2" borderId="6" xfId="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5" fillId="0" borderId="0" xfId="0" applyFont="1">
      <alignment vertical="center"/>
    </xf>
    <xf numFmtId="0" fontId="55" fillId="0" borderId="0" xfId="0" applyFont="1" applyFill="1">
      <alignment vertical="center"/>
    </xf>
    <xf numFmtId="0" fontId="55" fillId="0" borderId="0" xfId="0" applyFont="1" applyBorder="1">
      <alignment vertical="center"/>
    </xf>
    <xf numFmtId="0" fontId="55" fillId="0" borderId="0" xfId="0" applyFont="1" applyFill="1" applyBorder="1">
      <alignment vertical="center"/>
    </xf>
    <xf numFmtId="0" fontId="57" fillId="0" borderId="4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5" fillId="2" borderId="0" xfId="0" applyFont="1" applyFill="1">
      <alignment vertical="center"/>
    </xf>
    <xf numFmtId="0" fontId="55" fillId="0" borderId="0" xfId="0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9" fillId="2" borderId="0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0" xfId="0" quotePrefix="1" applyFill="1" applyBorder="1">
      <alignment vertical="center"/>
    </xf>
    <xf numFmtId="0" fontId="58" fillId="0" borderId="4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46" fillId="0" borderId="0" xfId="4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6" fillId="0" borderId="0" xfId="4" applyFont="1" applyBorder="1">
      <alignment vertical="center"/>
    </xf>
    <xf numFmtId="0" fontId="46" fillId="0" borderId="0" xfId="4" applyFont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49" fillId="0" borderId="1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56" fontId="0" fillId="2" borderId="0" xfId="0" applyNumberFormat="1" applyFill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56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60" fillId="2" borderId="0" xfId="0" applyFont="1" applyFill="1" applyBorder="1">
      <alignment vertical="center"/>
    </xf>
    <xf numFmtId="0" fontId="60" fillId="2" borderId="12" xfId="0" applyFont="1" applyFill="1" applyBorder="1">
      <alignment vertical="center"/>
    </xf>
    <xf numFmtId="56" fontId="0" fillId="2" borderId="0" xfId="0" applyNumberFormat="1" applyFill="1" applyBorder="1" applyAlignment="1">
      <alignment horizontal="center" vertical="center"/>
    </xf>
    <xf numFmtId="0" fontId="60" fillId="2" borderId="10" xfId="0" applyFont="1" applyFill="1" applyBorder="1">
      <alignment vertical="center"/>
    </xf>
    <xf numFmtId="0" fontId="60" fillId="2" borderId="11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46" fillId="2" borderId="0" xfId="4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18" xfId="0" applyFont="1" applyFill="1" applyBorder="1" applyAlignment="1">
      <alignment horizontal="left" vertical="center" wrapText="1" shrinkToFit="1"/>
    </xf>
    <xf numFmtId="0" fontId="46" fillId="2" borderId="0" xfId="4" applyFill="1">
      <alignment vertical="center"/>
    </xf>
    <xf numFmtId="0" fontId="46" fillId="2" borderId="0" xfId="4" applyFont="1" applyFill="1">
      <alignment vertical="center"/>
    </xf>
    <xf numFmtId="56" fontId="0" fillId="2" borderId="0" xfId="0" applyNumberFormat="1" applyFont="1" applyFill="1">
      <alignment vertical="center"/>
    </xf>
    <xf numFmtId="56" fontId="0" fillId="2" borderId="0" xfId="0" applyNumberFormat="1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shrinkToFit="1"/>
    </xf>
    <xf numFmtId="0" fontId="48" fillId="2" borderId="0" xfId="0" applyFont="1" applyFill="1" applyBorder="1" applyAlignment="1">
      <alignment vertical="center"/>
    </xf>
    <xf numFmtId="0" fontId="46" fillId="2" borderId="0" xfId="4" applyFill="1" applyBorder="1">
      <alignment vertical="center"/>
    </xf>
    <xf numFmtId="0" fontId="0" fillId="2" borderId="12" xfId="0" applyFont="1" applyFill="1" applyBorder="1">
      <alignment vertical="center"/>
    </xf>
    <xf numFmtId="56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10" xfId="0" applyFont="1" applyFill="1" applyBorder="1" applyAlignment="1">
      <alignment vertical="center" shrinkToFit="1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2" xfId="0" applyFill="1" applyBorder="1">
      <alignment vertical="center"/>
    </xf>
    <xf numFmtId="0" fontId="55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5" fillId="2" borderId="0" xfId="0" applyFont="1" applyFill="1" applyBorder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55" fillId="2" borderId="0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61" fillId="2" borderId="0" xfId="0" applyFont="1" applyFill="1" applyBorder="1">
      <alignment vertical="center"/>
    </xf>
    <xf numFmtId="0" fontId="0" fillId="2" borderId="0" xfId="0" applyFont="1" applyFill="1" applyAlignment="1">
      <alignment vertical="center" shrinkToFit="1"/>
    </xf>
    <xf numFmtId="0" fontId="49" fillId="2" borderId="0" xfId="0" applyFont="1" applyFill="1" applyBorder="1">
      <alignment vertical="center"/>
    </xf>
    <xf numFmtId="0" fontId="56" fillId="2" borderId="21" xfId="0" applyFont="1" applyFill="1" applyBorder="1" applyAlignment="1">
      <alignment horizontal="center" vertical="center"/>
    </xf>
    <xf numFmtId="0" fontId="51" fillId="2" borderId="0" xfId="0" applyFont="1" applyFill="1" applyBorder="1">
      <alignment vertical="center"/>
    </xf>
    <xf numFmtId="0" fontId="51" fillId="2" borderId="12" xfId="0" applyFont="1" applyFill="1" applyBorder="1">
      <alignment vertical="center"/>
    </xf>
    <xf numFmtId="0" fontId="51" fillId="2" borderId="2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horizontal="center" vertical="center"/>
    </xf>
    <xf numFmtId="0" fontId="63" fillId="2" borderId="10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horizontal="center" vertical="center" wrapText="1"/>
    </xf>
    <xf numFmtId="0" fontId="51" fillId="2" borderId="10" xfId="0" applyFont="1" applyFill="1" applyBorder="1">
      <alignment vertical="center"/>
    </xf>
    <xf numFmtId="0" fontId="51" fillId="2" borderId="11" xfId="0" applyFont="1" applyFill="1" applyBorder="1">
      <alignment vertical="center"/>
    </xf>
    <xf numFmtId="0" fontId="54" fillId="2" borderId="0" xfId="0" applyFont="1" applyFill="1">
      <alignment vertical="center"/>
    </xf>
    <xf numFmtId="0" fontId="54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shrinkToFit="1"/>
    </xf>
    <xf numFmtId="0" fontId="53" fillId="2" borderId="0" xfId="0" applyFont="1" applyFill="1" applyBorder="1" applyAlignment="1">
      <alignment vertical="center"/>
    </xf>
    <xf numFmtId="0" fontId="48" fillId="2" borderId="0" xfId="4" applyFont="1" applyFill="1" applyBorder="1" applyAlignment="1">
      <alignment vertical="center" wrapText="1"/>
    </xf>
    <xf numFmtId="0" fontId="48" fillId="2" borderId="0" xfId="4" applyFont="1" applyFill="1" applyBorder="1" applyAlignment="1">
      <alignment vertical="center"/>
    </xf>
    <xf numFmtId="0" fontId="46" fillId="2" borderId="0" xfId="4" applyFill="1" applyBorder="1" applyAlignment="1">
      <alignment vertical="center"/>
    </xf>
    <xf numFmtId="0" fontId="46" fillId="2" borderId="0" xfId="4" applyFont="1" applyFill="1" applyBorder="1" applyAlignment="1">
      <alignment vertical="center"/>
    </xf>
    <xf numFmtId="0" fontId="64" fillId="2" borderId="0" xfId="4" applyFont="1" applyFill="1" applyBorder="1" applyAlignment="1">
      <alignment vertical="center" wrapText="1"/>
    </xf>
    <xf numFmtId="0" fontId="46" fillId="2" borderId="0" xfId="4" applyFill="1" applyBorder="1" applyAlignment="1">
      <alignment vertical="top"/>
    </xf>
    <xf numFmtId="0" fontId="46" fillId="2" borderId="0" xfId="4" applyFill="1" applyAlignment="1">
      <alignment vertical="center" shrinkToFit="1"/>
    </xf>
    <xf numFmtId="0" fontId="55" fillId="2" borderId="2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 shrinkToFit="1"/>
    </xf>
    <xf numFmtId="0" fontId="56" fillId="2" borderId="24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 shrinkToFit="1"/>
    </xf>
    <xf numFmtId="0" fontId="55" fillId="0" borderId="10" xfId="0" applyFont="1" applyBorder="1" applyAlignment="1">
      <alignment vertical="center"/>
    </xf>
    <xf numFmtId="0" fontId="54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5" fillId="0" borderId="10" xfId="0" applyFont="1" applyFill="1" applyBorder="1" applyAlignment="1">
      <alignment vertical="center"/>
    </xf>
    <xf numFmtId="0" fontId="54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6" fillId="2" borderId="10" xfId="4" applyFont="1" applyFill="1" applyBorder="1" applyAlignment="1">
      <alignment vertical="center"/>
    </xf>
    <xf numFmtId="0" fontId="46" fillId="2" borderId="11" xfId="4" applyFont="1" applyFill="1" applyBorder="1" applyAlignment="1">
      <alignment vertical="center"/>
    </xf>
    <xf numFmtId="0" fontId="64" fillId="0" borderId="2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4" fillId="0" borderId="22" xfId="0" applyFont="1" applyFill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4" fillId="2" borderId="10" xfId="4" applyFont="1" applyFill="1" applyBorder="1" applyAlignment="1">
      <alignment vertical="center"/>
    </xf>
    <xf numFmtId="0" fontId="64" fillId="0" borderId="10" xfId="0" applyFont="1" applyBorder="1" applyAlignment="1">
      <alignment vertical="center"/>
    </xf>
    <xf numFmtId="0" fontId="53" fillId="0" borderId="10" xfId="0" applyFont="1" applyFill="1" applyBorder="1" applyAlignment="1">
      <alignment horizontal="center" vertical="center" shrinkToFit="1"/>
    </xf>
    <xf numFmtId="0" fontId="58" fillId="0" borderId="24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56" fontId="0" fillId="0" borderId="3" xfId="0" applyNumberFormat="1" applyBorder="1">
      <alignment vertical="center"/>
    </xf>
    <xf numFmtId="0" fontId="55" fillId="0" borderId="3" xfId="4" applyFont="1" applyBorder="1" applyAlignment="1">
      <alignment horizontal="center" vertical="center"/>
    </xf>
    <xf numFmtId="0" fontId="46" fillId="2" borderId="3" xfId="4" applyFill="1" applyBorder="1">
      <alignment vertical="center"/>
    </xf>
    <xf numFmtId="0" fontId="55" fillId="0" borderId="3" xfId="0" applyFont="1" applyFill="1" applyBorder="1" applyAlignment="1">
      <alignment horizontal="center" vertical="top"/>
    </xf>
    <xf numFmtId="0" fontId="46" fillId="2" borderId="3" xfId="4" applyFont="1" applyFill="1" applyBorder="1">
      <alignment vertical="center"/>
    </xf>
    <xf numFmtId="0" fontId="49" fillId="0" borderId="3" xfId="0" applyFont="1" applyBorder="1" applyAlignment="1">
      <alignment vertical="center"/>
    </xf>
    <xf numFmtId="56" fontId="0" fillId="0" borderId="3" xfId="0" applyNumberFormat="1" applyFill="1" applyBorder="1" applyAlignment="1">
      <alignment horizontal="center" vertical="center"/>
    </xf>
    <xf numFmtId="56" fontId="46" fillId="0" borderId="3" xfId="4" applyNumberFormat="1" applyBorder="1">
      <alignment vertical="center"/>
    </xf>
    <xf numFmtId="0" fontId="55" fillId="0" borderId="3" xfId="4" applyFont="1" applyFill="1" applyBorder="1" applyAlignment="1">
      <alignment horizontal="center" vertical="top"/>
    </xf>
    <xf numFmtId="0" fontId="67" fillId="0" borderId="0" xfId="0" applyFont="1">
      <alignment vertical="center"/>
    </xf>
    <xf numFmtId="0" fontId="67" fillId="0" borderId="0" xfId="0" applyFont="1" applyBorder="1">
      <alignment vertical="center"/>
    </xf>
    <xf numFmtId="0" fontId="67" fillId="2" borderId="0" xfId="0" applyFont="1" applyFill="1" applyBorder="1">
      <alignment vertical="center"/>
    </xf>
    <xf numFmtId="0" fontId="67" fillId="2" borderId="0" xfId="0" applyFont="1" applyFill="1">
      <alignment vertical="center"/>
    </xf>
    <xf numFmtId="0" fontId="67" fillId="2" borderId="0" xfId="0" applyFont="1" applyFill="1" applyBorder="1" applyAlignment="1">
      <alignment vertical="center"/>
    </xf>
    <xf numFmtId="0" fontId="67" fillId="2" borderId="0" xfId="0" applyNumberFormat="1" applyFont="1" applyFill="1" applyBorder="1" applyAlignment="1">
      <alignment horizontal="center" vertical="center"/>
    </xf>
    <xf numFmtId="0" fontId="67" fillId="2" borderId="0" xfId="0" applyNumberFormat="1" applyFont="1" applyFill="1" applyBorder="1" applyAlignment="1">
      <alignment horizontal="center" vertical="center" wrapText="1"/>
    </xf>
    <xf numFmtId="0" fontId="67" fillId="2" borderId="3" xfId="0" applyFont="1" applyFill="1" applyBorder="1">
      <alignment vertical="center"/>
    </xf>
    <xf numFmtId="0" fontId="48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56" fontId="0" fillId="0" borderId="0" xfId="0" applyNumberFormat="1" applyAlignment="1">
      <alignment vertical="top"/>
    </xf>
    <xf numFmtId="0" fontId="50" fillId="0" borderId="0" xfId="0" applyFont="1" applyFill="1" applyBorder="1" applyAlignment="1">
      <alignment vertical="center"/>
    </xf>
    <xf numFmtId="0" fontId="67" fillId="2" borderId="3" xfId="0" applyFont="1" applyFill="1" applyBorder="1" applyAlignment="1">
      <alignment horizontal="center" vertical="center"/>
    </xf>
    <xf numFmtId="0" fontId="58" fillId="2" borderId="0" xfId="0" applyFont="1" applyFill="1" applyBorder="1">
      <alignment vertical="center"/>
    </xf>
    <xf numFmtId="0" fontId="70" fillId="2" borderId="3" xfId="0" applyFont="1" applyFill="1" applyBorder="1">
      <alignment vertical="center"/>
    </xf>
    <xf numFmtId="0" fontId="71" fillId="2" borderId="3" xfId="0" applyFont="1" applyFill="1" applyBorder="1">
      <alignment vertical="center"/>
    </xf>
    <xf numFmtId="0" fontId="60" fillId="2" borderId="0" xfId="0" applyFont="1" applyFill="1" applyBorder="1" applyAlignment="1">
      <alignment horizontal="left" vertical="top" shrinkToFit="1"/>
    </xf>
    <xf numFmtId="0" fontId="60" fillId="2" borderId="10" xfId="0" applyFont="1" applyFill="1" applyBorder="1" applyAlignment="1">
      <alignment horizontal="left" vertical="top" shrinkToFit="1"/>
    </xf>
    <xf numFmtId="49" fontId="0" fillId="0" borderId="1" xfId="0" applyNumberFormat="1" applyBorder="1" applyAlignment="1">
      <alignment horizontal="center" vertical="center"/>
    </xf>
    <xf numFmtId="0" fontId="55" fillId="2" borderId="10" xfId="0" applyFont="1" applyFill="1" applyBorder="1" applyAlignment="1">
      <alignment horizontal="left" vertical="top" wrapText="1"/>
    </xf>
    <xf numFmtId="49" fontId="5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72" fillId="2" borderId="0" xfId="0" applyFont="1" applyFill="1" applyBorder="1" applyAlignment="1">
      <alignment horizontal="center" vertical="center"/>
    </xf>
    <xf numFmtId="0" fontId="72" fillId="2" borderId="10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55" fillId="2" borderId="0" xfId="0" applyNumberFormat="1" applyFont="1" applyFill="1" applyBorder="1" applyAlignment="1">
      <alignment horizontal="center" vertical="center" shrinkToFit="1"/>
    </xf>
    <xf numFmtId="0" fontId="54" fillId="2" borderId="22" xfId="0" applyFont="1" applyFill="1" applyBorder="1" applyAlignment="1">
      <alignment horizontal="left" vertical="top" wrapText="1"/>
    </xf>
    <xf numFmtId="0" fontId="54" fillId="2" borderId="10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0" fillId="2" borderId="2" xfId="0" applyFont="1" applyFill="1" applyBorder="1" applyAlignment="1">
      <alignment horizontal="left" vertical="center"/>
    </xf>
    <xf numFmtId="0" fontId="60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60" fillId="2" borderId="0" xfId="0" applyFont="1" applyFill="1" applyBorder="1" applyAlignment="1">
      <alignment vertical="top" shrinkToFit="1"/>
    </xf>
    <xf numFmtId="0" fontId="60" fillId="2" borderId="0" xfId="0" applyFont="1" applyFill="1" applyBorder="1" applyAlignment="1">
      <alignment vertical="center"/>
    </xf>
    <xf numFmtId="0" fontId="60" fillId="2" borderId="12" xfId="0" applyFont="1" applyFill="1" applyBorder="1" applyAlignment="1">
      <alignment vertical="center"/>
    </xf>
    <xf numFmtId="0" fontId="53" fillId="2" borderId="0" xfId="0" applyFont="1" applyFill="1" applyBorder="1" applyAlignment="1">
      <alignment horizontal="center" vertical="center" shrinkToFit="1"/>
    </xf>
    <xf numFmtId="0" fontId="46" fillId="2" borderId="10" xfId="4" applyFont="1" applyFill="1" applyBorder="1" applyAlignment="1">
      <alignment vertical="top" wrapText="1" shrinkToFit="1"/>
    </xf>
    <xf numFmtId="0" fontId="46" fillId="2" borderId="11" xfId="4" applyFont="1" applyFill="1" applyBorder="1" applyAlignment="1">
      <alignment vertical="top" wrapText="1" shrinkToFit="1"/>
    </xf>
    <xf numFmtId="0" fontId="0" fillId="2" borderId="1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4" fillId="2" borderId="0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1" fillId="2" borderId="0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vertical="center"/>
    </xf>
    <xf numFmtId="0" fontId="51" fillId="2" borderId="12" xfId="0" applyFont="1" applyFill="1" applyBorder="1" applyAlignment="1">
      <alignment vertical="center"/>
    </xf>
    <xf numFmtId="0" fontId="60" fillId="2" borderId="2" xfId="0" applyFont="1" applyFill="1" applyBorder="1" applyAlignment="1">
      <alignment vertical="center"/>
    </xf>
    <xf numFmtId="0" fontId="55" fillId="2" borderId="10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vertical="center" shrinkToFit="1"/>
    </xf>
    <xf numFmtId="49" fontId="55" fillId="2" borderId="1" xfId="0" applyNumberFormat="1" applyFont="1" applyFill="1" applyBorder="1" applyAlignment="1">
      <alignment vertical="center" shrinkToFit="1"/>
    </xf>
    <xf numFmtId="0" fontId="55" fillId="2" borderId="11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 wrapText="1" shrinkToFit="1"/>
    </xf>
    <xf numFmtId="0" fontId="53" fillId="2" borderId="16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12" xfId="0" applyFont="1" applyFill="1" applyBorder="1" applyAlignment="1">
      <alignment horizontal="center" vertical="center" wrapText="1" shrinkToFit="1"/>
    </xf>
    <xf numFmtId="49" fontId="0" fillId="2" borderId="0" xfId="0" applyNumberFormat="1" applyFill="1" applyBorder="1" applyAlignment="1">
      <alignment vertical="center" shrinkToFit="1"/>
    </xf>
    <xf numFmtId="0" fontId="55" fillId="2" borderId="25" xfId="0" applyFont="1" applyFill="1" applyBorder="1" applyAlignment="1">
      <alignment horizontal="center" vertical="center" wrapText="1"/>
    </xf>
    <xf numFmtId="0" fontId="55" fillId="2" borderId="46" xfId="0" applyFont="1" applyFill="1" applyBorder="1" applyAlignment="1">
      <alignment horizontal="center" vertical="center" wrapText="1"/>
    </xf>
    <xf numFmtId="0" fontId="66" fillId="4" borderId="0" xfId="0" applyFont="1" applyFill="1">
      <alignment vertical="center"/>
    </xf>
    <xf numFmtId="0" fontId="67" fillId="4" borderId="0" xfId="0" applyFont="1" applyFill="1">
      <alignment vertical="center"/>
    </xf>
    <xf numFmtId="0" fontId="67" fillId="4" borderId="3" xfId="0" applyFont="1" applyFill="1" applyBorder="1">
      <alignment vertical="center"/>
    </xf>
    <xf numFmtId="0" fontId="0" fillId="4" borderId="0" xfId="0" applyFill="1" applyAlignment="1">
      <alignment horizontal="center" vertical="center"/>
    </xf>
    <xf numFmtId="0" fontId="55" fillId="4" borderId="3" xfId="0" applyFont="1" applyFill="1" applyBorder="1" applyAlignment="1">
      <alignment horizontal="center" vertical="center"/>
    </xf>
    <xf numFmtId="0" fontId="55" fillId="4" borderId="0" xfId="0" applyFont="1" applyFill="1">
      <alignment vertical="center"/>
    </xf>
    <xf numFmtId="0" fontId="0" fillId="4" borderId="0" xfId="0" applyFill="1">
      <alignment vertical="center"/>
    </xf>
    <xf numFmtId="0" fontId="55" fillId="4" borderId="49" xfId="0" applyFont="1" applyFill="1" applyBorder="1" applyAlignment="1">
      <alignment horizontal="centerContinuous" vertical="center"/>
    </xf>
    <xf numFmtId="0" fontId="55" fillId="4" borderId="37" xfId="0" applyFont="1" applyFill="1" applyBorder="1" applyAlignment="1">
      <alignment horizontal="centerContinuous" vertical="center"/>
    </xf>
    <xf numFmtId="0" fontId="67" fillId="4" borderId="3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left" vertical="top" wrapText="1"/>
    </xf>
    <xf numFmtId="0" fontId="47" fillId="2" borderId="3" xfId="4" applyFont="1" applyFill="1" applyBorder="1">
      <alignment vertical="center"/>
    </xf>
    <xf numFmtId="0" fontId="47" fillId="2" borderId="3" xfId="0" applyFont="1" applyFill="1" applyBorder="1">
      <alignment vertical="center"/>
    </xf>
    <xf numFmtId="0" fontId="47" fillId="2" borderId="3" xfId="0" applyFont="1" applyFill="1" applyBorder="1" applyAlignment="1">
      <alignment vertical="center"/>
    </xf>
    <xf numFmtId="0" fontId="68" fillId="2" borderId="3" xfId="0" applyFont="1" applyFill="1" applyBorder="1">
      <alignment vertical="center"/>
    </xf>
    <xf numFmtId="0" fontId="47" fillId="2" borderId="3" xfId="0" applyFont="1" applyFill="1" applyBorder="1" applyAlignment="1">
      <alignment vertical="center" shrinkToFit="1"/>
    </xf>
    <xf numFmtId="0" fontId="47" fillId="2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vertical="top" wrapText="1"/>
    </xf>
    <xf numFmtId="0" fontId="68" fillId="2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 wrapText="1"/>
    </xf>
    <xf numFmtId="0" fontId="47" fillId="0" borderId="3" xfId="0" applyFont="1" applyFill="1" applyBorder="1">
      <alignment vertical="center"/>
    </xf>
    <xf numFmtId="0" fontId="81" fillId="0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vertical="top" wrapText="1"/>
    </xf>
    <xf numFmtId="0" fontId="68" fillId="0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47" fillId="2" borderId="3" xfId="4" applyFont="1" applyFill="1" applyBorder="1" applyAlignment="1">
      <alignment horizontal="left" vertical="top" wrapText="1"/>
    </xf>
    <xf numFmtId="0" fontId="68" fillId="2" borderId="3" xfId="0" applyFont="1" applyFill="1" applyBorder="1" applyAlignment="1">
      <alignment horizontal="left" vertical="top" wrapText="1"/>
    </xf>
    <xf numFmtId="0" fontId="47" fillId="2" borderId="3" xfId="0" applyFont="1" applyFill="1" applyBorder="1" applyAlignment="1">
      <alignment horizontal="left" vertical="top" wrapText="1" shrinkToFit="1"/>
    </xf>
    <xf numFmtId="49" fontId="46" fillId="2" borderId="1" xfId="4" applyNumberFormat="1" applyFont="1" applyFill="1" applyBorder="1" applyAlignment="1">
      <alignment horizontal="center" vertical="center"/>
    </xf>
    <xf numFmtId="49" fontId="46" fillId="2" borderId="1" xfId="4" applyNumberFormat="1" applyFill="1" applyBorder="1" applyAlignment="1">
      <alignment horizontal="center" vertical="center"/>
    </xf>
    <xf numFmtId="49" fontId="55" fillId="2" borderId="1" xfId="4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55" fillId="2" borderId="25" xfId="0" applyFont="1" applyFill="1" applyBorder="1" applyAlignment="1">
      <alignment horizontal="center" vertical="center" wrapText="1" shrinkToFit="1"/>
    </xf>
    <xf numFmtId="0" fontId="57" fillId="0" borderId="6" xfId="0" applyFont="1" applyBorder="1" applyAlignment="1">
      <alignment horizontal="center" vertical="center"/>
    </xf>
    <xf numFmtId="0" fontId="74" fillId="2" borderId="25" xfId="0" applyFont="1" applyFill="1" applyBorder="1" applyAlignment="1">
      <alignment horizontal="center" vertical="center"/>
    </xf>
    <xf numFmtId="0" fontId="74" fillId="2" borderId="3" xfId="0" applyFont="1" applyFill="1" applyBorder="1" applyAlignment="1">
      <alignment horizontal="center" vertical="center"/>
    </xf>
    <xf numFmtId="0" fontId="74" fillId="2" borderId="26" xfId="0" applyFont="1" applyFill="1" applyBorder="1" applyAlignment="1">
      <alignment horizontal="center" vertical="center"/>
    </xf>
    <xf numFmtId="0" fontId="74" fillId="2" borderId="16" xfId="0" applyFont="1" applyFill="1" applyBorder="1" applyAlignment="1">
      <alignment horizontal="center" vertical="center"/>
    </xf>
    <xf numFmtId="0" fontId="74" fillId="2" borderId="54" xfId="0" applyFont="1" applyFill="1" applyBorder="1" applyAlignment="1">
      <alignment horizontal="center" vertical="center"/>
    </xf>
    <xf numFmtId="0" fontId="74" fillId="2" borderId="48" xfId="0" applyFont="1" applyFill="1" applyBorder="1" applyAlignment="1">
      <alignment horizontal="center" vertical="center"/>
    </xf>
    <xf numFmtId="0" fontId="74" fillId="2" borderId="47" xfId="0" applyFont="1" applyFill="1" applyBorder="1" applyAlignment="1">
      <alignment horizontal="center" vertical="center"/>
    </xf>
    <xf numFmtId="0" fontId="74" fillId="2" borderId="58" xfId="0" applyFont="1" applyFill="1" applyBorder="1" applyAlignment="1">
      <alignment horizontal="center" vertical="center"/>
    </xf>
    <xf numFmtId="0" fontId="74" fillId="2" borderId="64" xfId="0" applyFont="1" applyFill="1" applyBorder="1" applyAlignment="1">
      <alignment horizontal="center" vertical="center"/>
    </xf>
    <xf numFmtId="0" fontId="74" fillId="2" borderId="55" xfId="0" applyFont="1" applyFill="1" applyBorder="1" applyAlignment="1">
      <alignment horizontal="center" vertical="center"/>
    </xf>
    <xf numFmtId="0" fontId="75" fillId="2" borderId="25" xfId="0" applyFont="1" applyFill="1" applyBorder="1" applyAlignment="1">
      <alignment horizontal="center" vertical="center"/>
    </xf>
    <xf numFmtId="0" fontId="75" fillId="2" borderId="3" xfId="0" applyFont="1" applyFill="1" applyBorder="1" applyAlignment="1">
      <alignment horizontal="center" vertical="center"/>
    </xf>
    <xf numFmtId="0" fontId="75" fillId="2" borderId="26" xfId="0" applyFont="1" applyFill="1" applyBorder="1" applyAlignment="1">
      <alignment horizontal="center" vertical="center"/>
    </xf>
    <xf numFmtId="0" fontId="75" fillId="2" borderId="20" xfId="0" applyFont="1" applyFill="1" applyBorder="1" applyAlignment="1">
      <alignment horizontal="center" vertical="center"/>
    </xf>
    <xf numFmtId="0" fontId="75" fillId="2" borderId="54" xfId="0" applyFont="1" applyFill="1" applyBorder="1" applyAlignment="1">
      <alignment horizontal="center" vertical="center"/>
    </xf>
    <xf numFmtId="0" fontId="75" fillId="2" borderId="48" xfId="0" applyFont="1" applyFill="1" applyBorder="1" applyAlignment="1">
      <alignment horizontal="center" vertical="center"/>
    </xf>
    <xf numFmtId="0" fontId="75" fillId="2" borderId="55" xfId="0" applyFont="1" applyFill="1" applyBorder="1" applyAlignment="1">
      <alignment horizontal="center" vertical="center"/>
    </xf>
    <xf numFmtId="0" fontId="74" fillId="2" borderId="29" xfId="0" applyFont="1" applyFill="1" applyBorder="1" applyAlignment="1">
      <alignment horizontal="center" vertical="center"/>
    </xf>
    <xf numFmtId="0" fontId="74" fillId="2" borderId="18" xfId="0" applyFont="1" applyFill="1" applyBorder="1" applyAlignment="1">
      <alignment horizontal="center" vertical="center"/>
    </xf>
    <xf numFmtId="0" fontId="74" fillId="0" borderId="54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4" fillId="0" borderId="26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/>
    </xf>
    <xf numFmtId="0" fontId="74" fillId="0" borderId="28" xfId="0" applyFont="1" applyFill="1" applyBorder="1" applyAlignment="1">
      <alignment horizontal="center" vertical="center"/>
    </xf>
    <xf numFmtId="49" fontId="60" fillId="2" borderId="0" xfId="0" applyNumberFormat="1" applyFont="1" applyFill="1" applyBorder="1" applyAlignment="1">
      <alignment horizontal="center" vertical="center"/>
    </xf>
    <xf numFmtId="49" fontId="55" fillId="2" borderId="0" xfId="0" applyNumberFormat="1" applyFont="1" applyFill="1" applyBorder="1" applyAlignment="1">
      <alignment horizontal="center" vertical="center"/>
    </xf>
    <xf numFmtId="0" fontId="55" fillId="2" borderId="3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74" fillId="2" borderId="27" xfId="0" quotePrefix="1" applyFont="1" applyFill="1" applyBorder="1" applyAlignment="1">
      <alignment horizontal="center" vertical="center"/>
    </xf>
    <xf numFmtId="0" fontId="74" fillId="2" borderId="28" xfId="0" quotePrefix="1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center" vertical="center" wrapText="1" shrinkToFit="1"/>
    </xf>
    <xf numFmtId="0" fontId="67" fillId="2" borderId="19" xfId="0" applyFont="1" applyFill="1" applyBorder="1" applyAlignment="1">
      <alignment horizontal="center" vertical="center" shrinkToFit="1"/>
    </xf>
    <xf numFmtId="0" fontId="53" fillId="2" borderId="17" xfId="0" applyFont="1" applyFill="1" applyBorder="1" applyAlignment="1">
      <alignment horizontal="center" vertical="center" shrinkToFit="1"/>
    </xf>
    <xf numFmtId="0" fontId="52" fillId="0" borderId="18" xfId="0" applyFont="1" applyFill="1" applyBorder="1" applyAlignment="1">
      <alignment horizontal="left" vertical="top" wrapText="1"/>
    </xf>
    <xf numFmtId="0" fontId="63" fillId="2" borderId="18" xfId="0" applyFont="1" applyFill="1" applyBorder="1" applyAlignment="1">
      <alignment horizontal="left" vertical="center" wrapText="1" shrinkToFit="1"/>
    </xf>
    <xf numFmtId="0" fontId="53" fillId="2" borderId="18" xfId="0" applyFont="1" applyFill="1" applyBorder="1" applyAlignment="1">
      <alignment vertical="center" wrapText="1"/>
    </xf>
    <xf numFmtId="0" fontId="66" fillId="2" borderId="3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58" fillId="0" borderId="10" xfId="0" applyFont="1" applyBorder="1" applyAlignment="1">
      <alignment vertical="center"/>
    </xf>
    <xf numFmtId="0" fontId="58" fillId="0" borderId="11" xfId="0" applyFont="1" applyBorder="1" applyAlignment="1">
      <alignment vertical="center"/>
    </xf>
    <xf numFmtId="0" fontId="58" fillId="2" borderId="0" xfId="0" applyFont="1" applyFill="1" applyBorder="1" applyAlignment="1">
      <alignment horizontal="center" vertical="center" shrinkToFit="1"/>
    </xf>
    <xf numFmtId="0" fontId="58" fillId="2" borderId="0" xfId="0" applyFont="1" applyFill="1" applyBorder="1" applyAlignment="1">
      <alignment vertical="top" shrinkToFit="1"/>
    </xf>
    <xf numFmtId="0" fontId="58" fillId="2" borderId="10" xfId="0" applyFont="1" applyFill="1" applyBorder="1" applyAlignment="1">
      <alignment vertical="top" shrinkToFit="1"/>
    </xf>
    <xf numFmtId="49" fontId="58" fillId="0" borderId="1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 shrinkToFit="1"/>
    </xf>
    <xf numFmtId="0" fontId="58" fillId="0" borderId="14" xfId="0" applyFont="1" applyFill="1" applyBorder="1" applyAlignment="1">
      <alignment horizontal="center" vertical="center" shrinkToFit="1"/>
    </xf>
    <xf numFmtId="0" fontId="58" fillId="0" borderId="13" xfId="0" applyFont="1" applyFill="1" applyBorder="1" applyAlignment="1">
      <alignment horizontal="center" vertical="center" shrinkToFit="1"/>
    </xf>
    <xf numFmtId="0" fontId="67" fillId="0" borderId="4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7" fillId="2" borderId="27" xfId="0" quotePrefix="1" applyFont="1" applyFill="1" applyBorder="1" applyAlignment="1">
      <alignment horizontal="center" vertical="center"/>
    </xf>
    <xf numFmtId="0" fontId="67" fillId="2" borderId="28" xfId="0" quotePrefix="1" applyFont="1" applyFill="1" applyBorder="1" applyAlignment="1">
      <alignment horizontal="center" vertical="center"/>
    </xf>
    <xf numFmtId="0" fontId="74" fillId="2" borderId="24" xfId="0" applyFont="1" applyFill="1" applyBorder="1" applyAlignment="1">
      <alignment horizontal="center" vertical="center"/>
    </xf>
    <xf numFmtId="0" fontId="74" fillId="2" borderId="21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vertical="center" shrinkToFit="1"/>
    </xf>
    <xf numFmtId="0" fontId="59" fillId="0" borderId="14" xfId="0" applyFont="1" applyFill="1" applyBorder="1" applyAlignment="1">
      <alignment horizontal="center" vertical="center" shrinkToFit="1"/>
    </xf>
    <xf numFmtId="0" fontId="59" fillId="0" borderId="13" xfId="0" applyFont="1" applyFill="1" applyBorder="1">
      <alignment vertical="center"/>
    </xf>
    <xf numFmtId="0" fontId="59" fillId="0" borderId="14" xfId="0" applyFont="1" applyFill="1" applyBorder="1">
      <alignment vertical="center"/>
    </xf>
    <xf numFmtId="0" fontId="58" fillId="0" borderId="13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2" borderId="13" xfId="4" applyFont="1" applyFill="1" applyBorder="1" applyAlignment="1">
      <alignment horizontal="center" vertical="center"/>
    </xf>
    <xf numFmtId="0" fontId="58" fillId="2" borderId="63" xfId="4" applyFont="1" applyFill="1" applyBorder="1" applyAlignment="1">
      <alignment horizontal="center" vertical="center"/>
    </xf>
    <xf numFmtId="0" fontId="58" fillId="2" borderId="39" xfId="4" applyFont="1" applyFill="1" applyBorder="1" applyAlignment="1">
      <alignment horizontal="center" vertical="center" shrinkToFit="1"/>
    </xf>
    <xf numFmtId="0" fontId="58" fillId="2" borderId="39" xfId="4" applyFont="1" applyFill="1" applyBorder="1" applyAlignment="1">
      <alignment horizontal="center" vertical="center"/>
    </xf>
    <xf numFmtId="0" fontId="40" fillId="2" borderId="46" xfId="0" applyFont="1" applyFill="1" applyBorder="1" applyAlignment="1">
      <alignment horizontal="center" vertical="center" shrinkToFit="1"/>
    </xf>
    <xf numFmtId="0" fontId="66" fillId="2" borderId="29" xfId="0" applyFont="1" applyFill="1" applyBorder="1" applyAlignment="1">
      <alignment horizontal="center" vertical="center" shrinkToFit="1"/>
    </xf>
    <xf numFmtId="0" fontId="40" fillId="2" borderId="25" xfId="0" applyFont="1" applyFill="1" applyBorder="1" applyAlignment="1">
      <alignment horizontal="center" vertical="center"/>
    </xf>
    <xf numFmtId="0" fontId="40" fillId="2" borderId="46" xfId="0" applyFont="1" applyFill="1" applyBorder="1" applyAlignment="1">
      <alignment horizontal="center" vertical="center"/>
    </xf>
    <xf numFmtId="0" fontId="66" fillId="2" borderId="0" xfId="0" applyFont="1" applyFill="1" applyAlignment="1">
      <alignment vertical="center"/>
    </xf>
    <xf numFmtId="0" fontId="66" fillId="0" borderId="19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 shrinkToFit="1"/>
    </xf>
    <xf numFmtId="0" fontId="40" fillId="0" borderId="25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66" fillId="0" borderId="29" xfId="0" applyFont="1" applyFill="1" applyBorder="1" applyAlignment="1">
      <alignment horizontal="center" vertical="center" shrinkToFit="1"/>
    </xf>
    <xf numFmtId="0" fontId="40" fillId="0" borderId="19" xfId="0" applyFont="1" applyFill="1" applyBorder="1" applyAlignment="1">
      <alignment horizontal="center" vertical="center"/>
    </xf>
    <xf numFmtId="0" fontId="71" fillId="2" borderId="29" xfId="0" applyFont="1" applyFill="1" applyBorder="1" applyAlignment="1">
      <alignment horizontal="center" vertical="center" shrinkToFit="1"/>
    </xf>
    <xf numFmtId="0" fontId="71" fillId="2" borderId="0" xfId="0" applyFont="1" applyFill="1" applyAlignment="1">
      <alignment vertical="center"/>
    </xf>
    <xf numFmtId="0" fontId="71" fillId="0" borderId="29" xfId="0" applyFont="1" applyFill="1" applyBorder="1" applyAlignment="1">
      <alignment horizontal="center" vertical="center" shrinkToFit="1"/>
    </xf>
    <xf numFmtId="0" fontId="71" fillId="0" borderId="29" xfId="0" applyFont="1" applyFill="1" applyBorder="1" applyAlignment="1">
      <alignment horizontal="center" vertical="center"/>
    </xf>
    <xf numFmtId="0" fontId="94" fillId="2" borderId="29" xfId="0" applyFont="1" applyFill="1" applyBorder="1" applyAlignment="1">
      <alignment horizontal="center" vertical="center" shrinkToFit="1"/>
    </xf>
    <xf numFmtId="0" fontId="94" fillId="2" borderId="29" xfId="4" applyFont="1" applyFill="1" applyBorder="1" applyAlignment="1">
      <alignment horizontal="center" vertical="center"/>
    </xf>
    <xf numFmtId="0" fontId="71" fillId="2" borderId="29" xfId="4" applyFont="1" applyFill="1" applyBorder="1" applyAlignment="1">
      <alignment horizontal="center" vertical="center" shrinkToFit="1"/>
    </xf>
    <xf numFmtId="0" fontId="36" fillId="0" borderId="26" xfId="0" applyFont="1" applyFill="1" applyBorder="1" applyAlignment="1">
      <alignment vertical="center" wrapText="1" shrinkToFit="1"/>
    </xf>
    <xf numFmtId="0" fontId="74" fillId="2" borderId="3" xfId="0" quotePrefix="1" applyFont="1" applyFill="1" applyBorder="1" applyAlignment="1">
      <alignment horizontal="center" vertical="center"/>
    </xf>
    <xf numFmtId="0" fontId="74" fillId="2" borderId="26" xfId="0" quotePrefix="1" applyFont="1" applyFill="1" applyBorder="1" applyAlignment="1">
      <alignment horizontal="center" vertical="center"/>
    </xf>
    <xf numFmtId="0" fontId="75" fillId="2" borderId="27" xfId="0" quotePrefix="1" applyFont="1" applyFill="1" applyBorder="1" applyAlignment="1">
      <alignment horizontal="center" vertical="center"/>
    </xf>
    <xf numFmtId="0" fontId="75" fillId="2" borderId="28" xfId="0" quotePrefix="1" applyFont="1" applyFill="1" applyBorder="1" applyAlignment="1">
      <alignment horizontal="center" vertical="center"/>
    </xf>
    <xf numFmtId="0" fontId="77" fillId="2" borderId="27" xfId="0" quotePrefix="1" applyFont="1" applyFill="1" applyBorder="1" applyAlignment="1">
      <alignment horizontal="center" vertical="center"/>
    </xf>
    <xf numFmtId="0" fontId="77" fillId="2" borderId="28" xfId="0" quotePrefix="1" applyFont="1" applyFill="1" applyBorder="1" applyAlignment="1">
      <alignment horizontal="center" vertical="center"/>
    </xf>
    <xf numFmtId="0" fontId="77" fillId="2" borderId="29" xfId="0" applyFont="1" applyFill="1" applyBorder="1" applyAlignment="1">
      <alignment horizontal="center" vertical="center"/>
    </xf>
    <xf numFmtId="0" fontId="77" fillId="2" borderId="18" xfId="0" applyFont="1" applyFill="1" applyBorder="1" applyAlignment="1">
      <alignment horizontal="center" vertical="center"/>
    </xf>
    <xf numFmtId="0" fontId="74" fillId="2" borderId="3" xfId="0" applyFont="1" applyFill="1" applyBorder="1" applyAlignment="1">
      <alignment horizontal="center" vertical="center" wrapText="1"/>
    </xf>
    <xf numFmtId="0" fontId="74" fillId="2" borderId="26" xfId="0" applyFont="1" applyFill="1" applyBorder="1" applyAlignment="1">
      <alignment horizontal="center" vertical="center" wrapText="1"/>
    </xf>
    <xf numFmtId="0" fontId="74" fillId="2" borderId="29" xfId="0" applyFont="1" applyFill="1" applyBorder="1" applyAlignment="1">
      <alignment horizontal="center" vertical="center" wrapText="1"/>
    </xf>
    <xf numFmtId="0" fontId="74" fillId="2" borderId="18" xfId="0" applyFont="1" applyFill="1" applyBorder="1" applyAlignment="1">
      <alignment horizontal="center" vertical="center" wrapText="1"/>
    </xf>
    <xf numFmtId="0" fontId="74" fillId="2" borderId="3" xfId="0" applyFont="1" applyFill="1" applyBorder="1" applyAlignment="1">
      <alignment horizontal="center" vertical="top" wrapText="1"/>
    </xf>
    <xf numFmtId="0" fontId="74" fillId="2" borderId="26" xfId="0" applyFont="1" applyFill="1" applyBorder="1" applyAlignment="1">
      <alignment horizontal="center" vertical="top" wrapText="1"/>
    </xf>
    <xf numFmtId="0" fontId="74" fillId="2" borderId="29" xfId="0" applyFont="1" applyFill="1" applyBorder="1" applyAlignment="1">
      <alignment horizontal="center" vertical="top" wrapText="1"/>
    </xf>
    <xf numFmtId="0" fontId="74" fillId="2" borderId="18" xfId="0" applyFont="1" applyFill="1" applyBorder="1" applyAlignment="1">
      <alignment horizontal="center" vertical="top" wrapText="1"/>
    </xf>
    <xf numFmtId="0" fontId="74" fillId="2" borderId="3" xfId="4" applyFont="1" applyFill="1" applyBorder="1" applyAlignment="1">
      <alignment horizontal="center" vertical="top" wrapText="1" shrinkToFit="1"/>
    </xf>
    <xf numFmtId="0" fontId="74" fillId="2" borderId="26" xfId="4" applyFont="1" applyFill="1" applyBorder="1" applyAlignment="1">
      <alignment horizontal="center" vertical="top" wrapText="1" shrinkToFit="1"/>
    </xf>
    <xf numFmtId="0" fontId="74" fillId="2" borderId="29" xfId="4" applyFont="1" applyFill="1" applyBorder="1" applyAlignment="1">
      <alignment horizontal="center" vertical="top" wrapText="1" shrinkToFit="1"/>
    </xf>
    <xf numFmtId="0" fontId="74" fillId="2" borderId="18" xfId="4" applyFont="1" applyFill="1" applyBorder="1" applyAlignment="1">
      <alignment horizontal="center" vertical="top" wrapText="1" shrinkToFit="1"/>
    </xf>
    <xf numFmtId="0" fontId="67" fillId="2" borderId="27" xfId="4" quotePrefix="1" applyFont="1" applyFill="1" applyBorder="1" applyAlignment="1">
      <alignment horizontal="center" vertical="center"/>
    </xf>
    <xf numFmtId="0" fontId="67" fillId="2" borderId="28" xfId="4" quotePrefix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6" fillId="2" borderId="32" xfId="0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66" fillId="2" borderId="0" xfId="0" applyFont="1" applyFill="1" applyBorder="1" applyAlignment="1">
      <alignment horizontal="center" vertical="center" shrinkToFit="1"/>
    </xf>
    <xf numFmtId="0" fontId="40" fillId="2" borderId="3" xfId="0" applyFont="1" applyFill="1" applyBorder="1" applyAlignment="1">
      <alignment horizontal="center" vertical="center" shrinkToFit="1"/>
    </xf>
    <xf numFmtId="0" fontId="66" fillId="2" borderId="37" xfId="0" applyFont="1" applyFill="1" applyBorder="1" applyAlignment="1">
      <alignment horizontal="center" vertical="center" shrinkToFit="1"/>
    </xf>
    <xf numFmtId="0" fontId="66" fillId="2" borderId="26" xfId="0" applyFont="1" applyFill="1" applyBorder="1" applyAlignment="1">
      <alignment horizontal="center" vertical="center" shrinkToFit="1"/>
    </xf>
    <xf numFmtId="0" fontId="66" fillId="2" borderId="26" xfId="0" applyFont="1" applyFill="1" applyBorder="1" applyAlignment="1">
      <alignment horizontal="center" vertical="center" wrapText="1" shrinkToFit="1"/>
    </xf>
    <xf numFmtId="0" fontId="66" fillId="2" borderId="56" xfId="0" applyFont="1" applyFill="1" applyBorder="1" applyAlignment="1">
      <alignment horizontal="center" vertical="center" shrinkToFit="1"/>
    </xf>
    <xf numFmtId="0" fontId="66" fillId="2" borderId="55" xfId="0" applyFont="1" applyFill="1" applyBorder="1" applyAlignment="1">
      <alignment horizontal="center" vertical="center" shrinkToFit="1"/>
    </xf>
    <xf numFmtId="0" fontId="40" fillId="2" borderId="37" xfId="0" applyFont="1" applyFill="1" applyBorder="1" applyAlignment="1">
      <alignment horizontal="center" vertical="center" shrinkToFit="1"/>
    </xf>
    <xf numFmtId="0" fontId="66" fillId="2" borderId="10" xfId="0" applyFont="1" applyFill="1" applyBorder="1" applyAlignment="1">
      <alignment horizontal="center" vertical="center" wrapText="1" shrinkToFit="1"/>
    </xf>
    <xf numFmtId="0" fontId="66" fillId="2" borderId="3" xfId="0" applyFont="1" applyFill="1" applyBorder="1" applyAlignment="1">
      <alignment horizontal="center" vertical="center"/>
    </xf>
    <xf numFmtId="0" fontId="104" fillId="2" borderId="37" xfId="0" applyFont="1" applyFill="1" applyBorder="1" applyAlignment="1">
      <alignment horizontal="center" vertical="center" shrinkToFit="1"/>
    </xf>
    <xf numFmtId="0" fontId="66" fillId="2" borderId="70" xfId="0" applyFont="1" applyFill="1" applyBorder="1" applyAlignment="1">
      <alignment horizontal="center" vertical="center" wrapText="1" shrinkToFit="1"/>
    </xf>
    <xf numFmtId="0" fontId="66" fillId="2" borderId="70" xfId="0" applyFont="1" applyFill="1" applyBorder="1" applyAlignment="1">
      <alignment horizontal="center" vertical="center" shrinkToFit="1"/>
    </xf>
    <xf numFmtId="0" fontId="66" fillId="0" borderId="27" xfId="0" applyFont="1" applyFill="1" applyBorder="1" applyAlignment="1">
      <alignment horizontal="center" vertical="center"/>
    </xf>
    <xf numFmtId="0" fontId="66" fillId="0" borderId="36" xfId="0" applyFont="1" applyFill="1" applyBorder="1" applyAlignment="1">
      <alignment horizontal="center" vertical="center" shrinkToFit="1"/>
    </xf>
    <xf numFmtId="0" fontId="66" fillId="0" borderId="28" xfId="0" applyFont="1" applyFill="1" applyBorder="1" applyAlignment="1">
      <alignment vertical="center" shrinkToFit="1"/>
    </xf>
    <xf numFmtId="0" fontId="66" fillId="0" borderId="3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 shrinkToFit="1"/>
    </xf>
    <xf numFmtId="0" fontId="66" fillId="0" borderId="26" xfId="0" applyFont="1" applyFill="1" applyBorder="1" applyAlignment="1">
      <alignment horizontal="center" vertical="center" shrinkToFit="1"/>
    </xf>
    <xf numFmtId="0" fontId="40" fillId="0" borderId="26" xfId="0" applyFont="1" applyFill="1" applyBorder="1" applyAlignment="1">
      <alignment horizontal="center" vertical="center" shrinkToFit="1"/>
    </xf>
    <xf numFmtId="0" fontId="66" fillId="0" borderId="0" xfId="0" applyFont="1" applyFill="1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3" xfId="0" applyFont="1" applyFill="1" applyBorder="1" applyAlignment="1">
      <alignment horizontal="center" vertical="center" shrinkToFit="1"/>
    </xf>
    <xf numFmtId="0" fontId="66" fillId="0" borderId="26" xfId="0" applyFont="1" applyFill="1" applyBorder="1" applyAlignment="1">
      <alignment horizontal="center" vertical="center" wrapText="1" shrinkToFit="1"/>
    </xf>
    <xf numFmtId="0" fontId="66" fillId="0" borderId="38" xfId="0" applyFont="1" applyFill="1" applyBorder="1" applyAlignment="1">
      <alignment horizontal="center" vertical="center" shrinkToFit="1"/>
    </xf>
    <xf numFmtId="0" fontId="66" fillId="0" borderId="28" xfId="0" applyFont="1" applyFill="1" applyBorder="1" applyAlignment="1">
      <alignment horizontal="center" vertical="center" shrinkToFit="1"/>
    </xf>
    <xf numFmtId="0" fontId="66" fillId="0" borderId="45" xfId="0" applyFont="1" applyFill="1" applyBorder="1" applyAlignment="1">
      <alignment horizontal="center" vertical="center" shrinkToFit="1"/>
    </xf>
    <xf numFmtId="0" fontId="110" fillId="0" borderId="37" xfId="0" applyFont="1" applyFill="1" applyBorder="1" applyAlignment="1">
      <alignment horizontal="center" vertical="center" shrinkToFit="1"/>
    </xf>
    <xf numFmtId="0" fontId="66" fillId="0" borderId="55" xfId="0" applyFont="1" applyFill="1" applyBorder="1" applyAlignment="1">
      <alignment horizontal="center" vertical="center" shrinkToFit="1"/>
    </xf>
    <xf numFmtId="0" fontId="66" fillId="0" borderId="50" xfId="0" applyFont="1" applyFill="1" applyBorder="1" applyAlignment="1">
      <alignment horizontal="center" vertical="center" shrinkToFit="1"/>
    </xf>
    <xf numFmtId="0" fontId="40" fillId="0" borderId="49" xfId="0" applyFont="1" applyFill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shrinkToFit="1"/>
    </xf>
    <xf numFmtId="0" fontId="96" fillId="0" borderId="3" xfId="4" applyFont="1" applyFill="1" applyBorder="1" applyAlignment="1">
      <alignment horizontal="center" vertical="center"/>
    </xf>
    <xf numFmtId="0" fontId="96" fillId="0" borderId="37" xfId="0" applyFont="1" applyFill="1" applyBorder="1" applyAlignment="1">
      <alignment horizontal="center" vertical="center" shrinkToFit="1"/>
    </xf>
    <xf numFmtId="0" fontId="66" fillId="0" borderId="56" xfId="0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/>
    </xf>
    <xf numFmtId="0" fontId="66" fillId="0" borderId="49" xfId="0" applyFont="1" applyFill="1" applyBorder="1" applyAlignment="1">
      <alignment horizontal="center" vertical="center"/>
    </xf>
    <xf numFmtId="0" fontId="66" fillId="0" borderId="27" xfId="4" applyFont="1" applyFill="1" applyBorder="1" applyAlignment="1">
      <alignment horizontal="center" vertical="center"/>
    </xf>
    <xf numFmtId="0" fontId="66" fillId="0" borderId="28" xfId="0" applyFont="1" applyFill="1" applyBorder="1" applyAlignment="1">
      <alignment horizontal="center" vertical="center"/>
    </xf>
    <xf numFmtId="0" fontId="66" fillId="0" borderId="3" xfId="4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 wrapText="1" shrinkToFit="1"/>
    </xf>
    <xf numFmtId="0" fontId="66" fillId="0" borderId="3" xfId="0" applyFont="1" applyFill="1" applyBorder="1" applyAlignment="1">
      <alignment horizontal="center" vertical="center" wrapText="1" shrinkToFit="1"/>
    </xf>
    <xf numFmtId="0" fontId="66" fillId="0" borderId="49" xfId="0" applyFont="1" applyFill="1" applyBorder="1" applyAlignment="1">
      <alignment horizontal="center" vertical="center" shrinkToFit="1"/>
    </xf>
    <xf numFmtId="0" fontId="66" fillId="2" borderId="48" xfId="0" applyFont="1" applyFill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112" fillId="0" borderId="0" xfId="0" applyFont="1" applyAlignment="1">
      <alignment vertical="center"/>
    </xf>
    <xf numFmtId="0" fontId="112" fillId="0" borderId="0" xfId="0" applyFont="1" applyBorder="1" applyAlignment="1">
      <alignment vertical="center"/>
    </xf>
    <xf numFmtId="0" fontId="112" fillId="0" borderId="0" xfId="0" applyFont="1" applyFill="1" applyAlignment="1">
      <alignment vertical="center"/>
    </xf>
    <xf numFmtId="0" fontId="41" fillId="2" borderId="0" xfId="4" applyFont="1" applyFill="1" applyBorder="1" applyAlignment="1">
      <alignment vertical="center"/>
    </xf>
    <xf numFmtId="0" fontId="75" fillId="2" borderId="24" xfId="0" applyFont="1" applyFill="1" applyBorder="1" applyAlignment="1">
      <alignment horizontal="center" vertical="center"/>
    </xf>
    <xf numFmtId="0" fontId="75" fillId="2" borderId="2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113" fillId="3" borderId="3" xfId="0" applyFont="1" applyFill="1" applyBorder="1" applyAlignment="1">
      <alignment vertical="center" wrapText="1" shrinkToFit="1"/>
    </xf>
    <xf numFmtId="0" fontId="54" fillId="2" borderId="0" xfId="4" applyFont="1" applyFill="1" applyBorder="1" applyAlignment="1">
      <alignment horizontal="left" vertical="top" wrapText="1" shrinkToFit="1"/>
    </xf>
    <xf numFmtId="49" fontId="0" fillId="2" borderId="1" xfId="0" applyNumberForma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/>
    </xf>
    <xf numFmtId="0" fontId="59" fillId="0" borderId="63" xfId="0" applyFont="1" applyFill="1" applyBorder="1" applyAlignment="1">
      <alignment horizontal="center" vertical="center" shrinkToFit="1"/>
    </xf>
    <xf numFmtId="0" fontId="54" fillId="2" borderId="0" xfId="0" applyFont="1" applyFill="1" applyBorder="1" applyAlignment="1">
      <alignment vertical="center" wrapText="1" shrinkToFit="1"/>
    </xf>
    <xf numFmtId="0" fontId="58" fillId="0" borderId="63" xfId="0" applyFont="1" applyBorder="1" applyAlignment="1">
      <alignment horizontal="center" vertical="center" shrinkToFit="1"/>
    </xf>
    <xf numFmtId="0" fontId="52" fillId="0" borderId="10" xfId="0" applyFont="1" applyFill="1" applyBorder="1" applyAlignment="1">
      <alignment horizontal="left" vertical="top" wrapText="1"/>
    </xf>
    <xf numFmtId="0" fontId="63" fillId="2" borderId="10" xfId="0" applyFont="1" applyFill="1" applyBorder="1" applyAlignment="1">
      <alignment horizontal="left" vertical="center" wrapText="1" shrinkToFit="1"/>
    </xf>
    <xf numFmtId="0" fontId="53" fillId="2" borderId="0" xfId="0" applyFont="1" applyFill="1" applyBorder="1" applyAlignment="1">
      <alignment vertical="center" wrapText="1"/>
    </xf>
    <xf numFmtId="0" fontId="58" fillId="2" borderId="1" xfId="4" applyFont="1" applyFill="1" applyBorder="1" applyAlignment="1">
      <alignment horizontal="center" vertical="center"/>
    </xf>
    <xf numFmtId="0" fontId="58" fillId="0" borderId="63" xfId="0" applyFont="1" applyFill="1" applyBorder="1" applyAlignment="1">
      <alignment horizontal="center" vertical="center" shrinkToFit="1"/>
    </xf>
    <xf numFmtId="0" fontId="66" fillId="2" borderId="49" xfId="0" applyFont="1" applyFill="1" applyBorder="1" applyAlignment="1">
      <alignment vertical="center" wrapText="1" shrinkToFit="1"/>
    </xf>
    <xf numFmtId="0" fontId="36" fillId="2" borderId="49" xfId="0" applyFont="1" applyFill="1" applyBorder="1" applyAlignment="1">
      <alignment vertical="center" wrapText="1" shrinkToFit="1"/>
    </xf>
    <xf numFmtId="0" fontId="36" fillId="2" borderId="49" xfId="0" applyFont="1" applyFill="1" applyBorder="1" applyAlignment="1">
      <alignment vertical="center" wrapText="1"/>
    </xf>
    <xf numFmtId="0" fontId="95" fillId="2" borderId="49" xfId="0" applyFont="1" applyFill="1" applyBorder="1" applyAlignment="1">
      <alignment vertical="center" wrapText="1"/>
    </xf>
    <xf numFmtId="0" fontId="36" fillId="0" borderId="49" xfId="0" applyFont="1" applyFill="1" applyBorder="1" applyAlignment="1">
      <alignment vertical="center" wrapText="1" shrinkToFit="1"/>
    </xf>
    <xf numFmtId="0" fontId="101" fillId="2" borderId="49" xfId="0" applyFont="1" applyFill="1" applyBorder="1" applyAlignment="1">
      <alignment vertical="center" wrapText="1" shrinkToFit="1"/>
    </xf>
    <xf numFmtId="0" fontId="66" fillId="2" borderId="49" xfId="0" applyFont="1" applyFill="1" applyBorder="1" applyAlignment="1">
      <alignment horizontal="left" vertical="top" wrapText="1" shrinkToFit="1"/>
    </xf>
    <xf numFmtId="0" fontId="97" fillId="2" borderId="49" xfId="0" applyFont="1" applyFill="1" applyBorder="1" applyAlignment="1">
      <alignment horizontal="left" vertical="top" wrapText="1" shrinkToFit="1"/>
    </xf>
    <xf numFmtId="0" fontId="95" fillId="0" borderId="49" xfId="0" applyFont="1" applyFill="1" applyBorder="1" applyAlignment="1">
      <alignment horizontal="left" vertical="center" wrapText="1" shrinkToFit="1"/>
    </xf>
    <xf numFmtId="0" fontId="36" fillId="0" borderId="49" xfId="0" applyFont="1" applyFill="1" applyBorder="1" applyAlignment="1">
      <alignment horizontal="left" vertical="center" wrapText="1"/>
    </xf>
    <xf numFmtId="0" fontId="66" fillId="0" borderId="49" xfId="0" applyFont="1" applyFill="1" applyBorder="1" applyAlignment="1">
      <alignment horizontal="left" vertical="center" wrapText="1"/>
    </xf>
    <xf numFmtId="0" fontId="40" fillId="0" borderId="49" xfId="0" applyFont="1" applyFill="1" applyBorder="1" applyAlignment="1">
      <alignment horizontal="left" vertical="center" wrapText="1"/>
    </xf>
    <xf numFmtId="0" fontId="96" fillId="0" borderId="49" xfId="0" applyFont="1" applyFill="1" applyBorder="1" applyAlignment="1">
      <alignment horizontal="left" vertical="top" wrapText="1" shrinkToFit="1"/>
    </xf>
    <xf numFmtId="0" fontId="40" fillId="0" borderId="49" xfId="0" applyFont="1" applyFill="1" applyBorder="1" applyAlignment="1">
      <alignment horizontal="left" vertical="center" wrapText="1" shrinkToFit="1"/>
    </xf>
    <xf numFmtId="0" fontId="95" fillId="0" borderId="49" xfId="0" applyFont="1" applyFill="1" applyBorder="1" applyAlignment="1">
      <alignment horizontal="left" vertical="top" wrapText="1"/>
    </xf>
    <xf numFmtId="0" fontId="36" fillId="0" borderId="49" xfId="0" applyFont="1" applyFill="1" applyBorder="1" applyAlignment="1">
      <alignment horizontal="left" vertical="top" wrapText="1"/>
    </xf>
    <xf numFmtId="0" fontId="36" fillId="0" borderId="49" xfId="0" applyFont="1" applyFill="1" applyBorder="1" applyAlignment="1">
      <alignment horizontal="left" vertical="top" wrapText="1" shrinkToFit="1"/>
    </xf>
    <xf numFmtId="0" fontId="96" fillId="0" borderId="49" xfId="0" applyFont="1" applyFill="1" applyBorder="1" applyAlignment="1">
      <alignment horizontal="left" vertical="center" wrapText="1"/>
    </xf>
    <xf numFmtId="0" fontId="66" fillId="0" borderId="51" xfId="0" applyFont="1" applyFill="1" applyBorder="1" applyAlignment="1">
      <alignment horizontal="left" vertical="center" wrapText="1"/>
    </xf>
    <xf numFmtId="0" fontId="66" fillId="0" borderId="49" xfId="0" applyFont="1" applyFill="1" applyBorder="1" applyAlignment="1">
      <alignment vertical="top" wrapText="1"/>
    </xf>
    <xf numFmtId="0" fontId="40" fillId="0" borderId="49" xfId="0" applyFont="1" applyFill="1" applyBorder="1" applyAlignment="1">
      <alignment vertical="top" wrapText="1"/>
    </xf>
    <xf numFmtId="0" fontId="66" fillId="2" borderId="43" xfId="0" applyFont="1" applyFill="1" applyBorder="1" applyAlignment="1">
      <alignment vertical="center" wrapText="1" shrinkToFit="1"/>
    </xf>
    <xf numFmtId="0" fontId="36" fillId="2" borderId="43" xfId="0" applyFont="1" applyFill="1" applyBorder="1" applyAlignment="1">
      <alignment vertical="center" wrapText="1" shrinkToFit="1"/>
    </xf>
    <xf numFmtId="0" fontId="36" fillId="2" borderId="43" xfId="0" applyFont="1" applyFill="1" applyBorder="1" applyAlignment="1">
      <alignment vertical="center" wrapText="1"/>
    </xf>
    <xf numFmtId="0" fontId="95" fillId="2" borderId="43" xfId="0" applyFont="1" applyFill="1" applyBorder="1" applyAlignment="1">
      <alignment vertical="center" wrapText="1"/>
    </xf>
    <xf numFmtId="0" fontId="59" fillId="0" borderId="39" xfId="0" applyFont="1" applyFill="1" applyBorder="1" applyAlignment="1">
      <alignment horizontal="center" vertical="center" shrinkToFit="1"/>
    </xf>
    <xf numFmtId="0" fontId="66" fillId="2" borderId="41" xfId="0" applyFont="1" applyFill="1" applyBorder="1" applyAlignment="1">
      <alignment vertical="center" wrapText="1" shrinkToFit="1"/>
    </xf>
    <xf numFmtId="0" fontId="36" fillId="0" borderId="43" xfId="0" applyFont="1" applyFill="1" applyBorder="1" applyAlignment="1">
      <alignment vertical="center" wrapText="1" shrinkToFit="1"/>
    </xf>
    <xf numFmtId="0" fontId="36" fillId="2" borderId="43" xfId="0" applyFont="1" applyFill="1" applyBorder="1" applyAlignment="1">
      <alignment horizontal="left" vertical="top" wrapText="1"/>
    </xf>
    <xf numFmtId="0" fontId="66" fillId="2" borderId="43" xfId="0" applyFont="1" applyFill="1" applyBorder="1" applyAlignment="1">
      <alignment horizontal="left" vertical="top" wrapText="1" shrinkToFit="1"/>
    </xf>
    <xf numFmtId="0" fontId="95" fillId="2" borderId="43" xfId="0" applyFont="1" applyFill="1" applyBorder="1" applyAlignment="1">
      <alignment horizontal="left" vertical="top" wrapText="1"/>
    </xf>
    <xf numFmtId="0" fontId="66" fillId="2" borderId="43" xfId="0" applyFont="1" applyFill="1" applyBorder="1" applyAlignment="1">
      <alignment horizontal="left" vertical="top" wrapText="1"/>
    </xf>
    <xf numFmtId="0" fontId="97" fillId="2" borderId="57" xfId="0" applyFont="1" applyFill="1" applyBorder="1" applyAlignment="1">
      <alignment horizontal="left" vertical="top" wrapText="1" shrinkToFit="1"/>
    </xf>
    <xf numFmtId="0" fontId="66" fillId="2" borderId="57" xfId="0" applyFont="1" applyFill="1" applyBorder="1" applyAlignment="1">
      <alignment horizontal="left" vertical="top" wrapText="1" shrinkToFit="1"/>
    </xf>
    <xf numFmtId="0" fontId="95" fillId="0" borderId="43" xfId="0" applyFont="1" applyFill="1" applyBorder="1" applyAlignment="1">
      <alignment horizontal="left" vertical="center" wrapText="1" shrinkToFit="1"/>
    </xf>
    <xf numFmtId="0" fontId="36" fillId="0" borderId="43" xfId="0" applyFont="1" applyFill="1" applyBorder="1" applyAlignment="1">
      <alignment horizontal="left" vertical="center" wrapText="1"/>
    </xf>
    <xf numFmtId="0" fontId="66" fillId="0" borderId="43" xfId="0" applyFont="1" applyFill="1" applyBorder="1" applyAlignment="1">
      <alignment horizontal="left" vertical="center" wrapText="1"/>
    </xf>
    <xf numFmtId="0" fontId="40" fillId="0" borderId="43" xfId="0" applyFont="1" applyFill="1" applyBorder="1" applyAlignment="1">
      <alignment horizontal="left" vertical="center" wrapText="1"/>
    </xf>
    <xf numFmtId="0" fontId="40" fillId="0" borderId="43" xfId="0" applyFont="1" applyFill="1" applyBorder="1" applyAlignment="1">
      <alignment horizontal="left" vertical="center" wrapText="1" shrinkToFit="1"/>
    </xf>
    <xf numFmtId="0" fontId="66" fillId="0" borderId="43" xfId="0" applyFont="1" applyFill="1" applyBorder="1" applyAlignment="1">
      <alignment horizontal="left" vertical="top" wrapText="1" shrinkToFit="1"/>
    </xf>
    <xf numFmtId="0" fontId="36" fillId="0" borderId="43" xfId="0" applyFont="1" applyFill="1" applyBorder="1" applyAlignment="1">
      <alignment horizontal="left" vertical="top" wrapText="1"/>
    </xf>
    <xf numFmtId="0" fontId="99" fillId="0" borderId="43" xfId="0" applyFont="1" applyFill="1" applyBorder="1" applyAlignment="1">
      <alignment horizontal="left" vertical="top" wrapText="1"/>
    </xf>
    <xf numFmtId="0" fontId="96" fillId="0" borderId="43" xfId="0" applyFont="1" applyFill="1" applyBorder="1" applyAlignment="1">
      <alignment horizontal="left" vertical="center" wrapText="1"/>
    </xf>
    <xf numFmtId="0" fontId="66" fillId="0" borderId="57" xfId="0" applyFont="1" applyFill="1" applyBorder="1" applyAlignment="1">
      <alignment horizontal="left" vertical="center" wrapText="1"/>
    </xf>
    <xf numFmtId="0" fontId="66" fillId="0" borderId="43" xfId="0" applyFont="1" applyFill="1" applyBorder="1" applyAlignment="1">
      <alignment vertical="top" wrapText="1"/>
    </xf>
    <xf numFmtId="0" fontId="40" fillId="0" borderId="57" xfId="0" applyFont="1" applyFill="1" applyBorder="1" applyAlignment="1">
      <alignment horizontal="justify" vertical="center" wrapText="1" shrinkToFit="1"/>
    </xf>
    <xf numFmtId="0" fontId="58" fillId="0" borderId="60" xfId="0" applyFont="1" applyFill="1" applyBorder="1" applyAlignment="1">
      <alignment horizontal="center" vertical="center" shrinkToFit="1"/>
    </xf>
    <xf numFmtId="0" fontId="59" fillId="0" borderId="60" xfId="0" applyFont="1" applyFill="1" applyBorder="1" applyAlignment="1">
      <alignment horizontal="center" vertical="center" shrinkToFit="1"/>
    </xf>
    <xf numFmtId="0" fontId="58" fillId="0" borderId="60" xfId="0" applyFont="1" applyBorder="1" applyAlignment="1">
      <alignment horizontal="center" vertical="center" shrinkToFit="1"/>
    </xf>
    <xf numFmtId="0" fontId="11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top" wrapText="1" shrinkToFit="1"/>
    </xf>
    <xf numFmtId="0" fontId="100" fillId="0" borderId="42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 shrinkToFit="1"/>
    </xf>
    <xf numFmtId="0" fontId="66" fillId="0" borderId="43" xfId="0" applyFont="1" applyFill="1" applyBorder="1" applyAlignment="1">
      <alignment horizontal="center" vertical="center" wrapText="1" shrinkToFit="1"/>
    </xf>
    <xf numFmtId="0" fontId="95" fillId="0" borderId="43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96" fillId="0" borderId="43" xfId="0" applyFont="1" applyFill="1" applyBorder="1" applyAlignment="1">
      <alignment horizontal="center" vertical="center" wrapText="1" shrinkToFit="1"/>
    </xf>
    <xf numFmtId="0" fontId="66" fillId="0" borderId="43" xfId="0" applyFont="1" applyFill="1" applyBorder="1" applyAlignment="1">
      <alignment horizontal="center" vertical="center" wrapText="1"/>
    </xf>
    <xf numFmtId="0" fontId="96" fillId="0" borderId="43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101" fillId="0" borderId="43" xfId="0" applyFont="1" applyFill="1" applyBorder="1" applyAlignment="1">
      <alignment horizontal="center" vertical="center" wrapText="1"/>
    </xf>
    <xf numFmtId="0" fontId="95" fillId="0" borderId="43" xfId="0" applyFont="1" applyFill="1" applyBorder="1" applyAlignment="1">
      <alignment horizontal="center" vertical="center" wrapText="1" shrinkToFit="1"/>
    </xf>
    <xf numFmtId="0" fontId="98" fillId="0" borderId="43" xfId="0" applyFont="1" applyFill="1" applyBorder="1" applyAlignment="1">
      <alignment horizontal="center" vertical="center" wrapText="1" shrinkToFit="1"/>
    </xf>
    <xf numFmtId="0" fontId="40" fillId="0" borderId="43" xfId="0" applyFont="1" applyFill="1" applyBorder="1" applyAlignment="1">
      <alignment horizontal="center" vertical="center" wrapText="1" shrinkToFit="1"/>
    </xf>
    <xf numFmtId="0" fontId="71" fillId="0" borderId="61" xfId="0" applyFont="1" applyFill="1" applyBorder="1" applyAlignment="1">
      <alignment horizontal="center" vertical="center" wrapText="1" shrinkToFit="1"/>
    </xf>
    <xf numFmtId="0" fontId="101" fillId="2" borderId="43" xfId="0" applyFont="1" applyFill="1" applyBorder="1" applyAlignment="1">
      <alignment vertical="center" wrapText="1" shrinkToFit="1"/>
    </xf>
    <xf numFmtId="0" fontId="27" fillId="2" borderId="61" xfId="0" applyFont="1" applyFill="1" applyBorder="1" applyAlignment="1">
      <alignment vertical="center" wrapText="1" shrinkToFit="1"/>
    </xf>
    <xf numFmtId="0" fontId="36" fillId="2" borderId="52" xfId="0" applyFont="1" applyFill="1" applyBorder="1" applyAlignment="1">
      <alignment vertical="center" wrapText="1" shrinkToFit="1"/>
    </xf>
    <xf numFmtId="0" fontId="40" fillId="2" borderId="54" xfId="0" applyFont="1" applyFill="1" applyBorder="1" applyAlignment="1">
      <alignment horizontal="center" vertical="center"/>
    </xf>
    <xf numFmtId="0" fontId="66" fillId="2" borderId="53" xfId="0" applyFont="1" applyFill="1" applyBorder="1" applyAlignment="1">
      <alignment vertical="center" wrapText="1" shrinkToFit="1"/>
    </xf>
    <xf numFmtId="0" fontId="36" fillId="2" borderId="49" xfId="0" applyFont="1" applyFill="1" applyBorder="1" applyAlignment="1">
      <alignment horizontal="left" vertical="top" wrapText="1" shrinkToFit="1"/>
    </xf>
    <xf numFmtId="0" fontId="79" fillId="0" borderId="0" xfId="0" applyFont="1" applyAlignment="1">
      <alignment horizontal="center" vertical="center"/>
    </xf>
    <xf numFmtId="0" fontId="79" fillId="0" borderId="0" xfId="4" applyFont="1" applyAlignment="1">
      <alignment horizontal="center" vertical="center"/>
    </xf>
    <xf numFmtId="0" fontId="66" fillId="0" borderId="48" xfId="0" applyFont="1" applyFill="1" applyBorder="1" applyAlignment="1">
      <alignment horizontal="center" vertical="center" shrinkToFit="1"/>
    </xf>
    <xf numFmtId="0" fontId="115" fillId="0" borderId="49" xfId="0" applyFont="1" applyFill="1" applyBorder="1" applyAlignment="1">
      <alignment horizontal="left" vertical="top" wrapText="1" shrinkToFit="1"/>
    </xf>
    <xf numFmtId="0" fontId="40" fillId="0" borderId="26" xfId="0" applyFont="1" applyFill="1" applyBorder="1" applyAlignment="1">
      <alignment horizontal="center" vertical="center" wrapText="1" shrinkToFit="1"/>
    </xf>
    <xf numFmtId="0" fontId="95" fillId="0" borderId="49" xfId="0" applyFont="1" applyFill="1" applyBorder="1" applyAlignment="1">
      <alignment horizontal="left" vertical="center" wrapText="1"/>
    </xf>
    <xf numFmtId="0" fontId="31" fillId="0" borderId="49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horizontal="center" vertical="center" shrinkToFit="1"/>
    </xf>
    <xf numFmtId="0" fontId="40" fillId="0" borderId="27" xfId="0" applyFont="1" applyFill="1" applyBorder="1" applyAlignment="1">
      <alignment horizontal="center" vertical="center" shrinkToFit="1"/>
    </xf>
    <xf numFmtId="0" fontId="95" fillId="0" borderId="57" xfId="0" applyFont="1" applyFill="1" applyBorder="1" applyAlignment="1">
      <alignment horizontal="center" vertical="top" wrapText="1" shrinkToFit="1"/>
    </xf>
    <xf numFmtId="0" fontId="66" fillId="0" borderId="37" xfId="0" applyFont="1" applyFill="1" applyBorder="1" applyAlignment="1">
      <alignment horizontal="center" vertical="center" wrapText="1" shrinkToFit="1"/>
    </xf>
    <xf numFmtId="0" fontId="40" fillId="0" borderId="25" xfId="0" applyFont="1" applyFill="1" applyBorder="1" applyAlignment="1">
      <alignment horizontal="center" vertical="center" shrinkToFit="1"/>
    </xf>
    <xf numFmtId="0" fontId="66" fillId="0" borderId="49" xfId="0" applyFont="1" applyFill="1" applyBorder="1" applyAlignment="1">
      <alignment vertical="justify" wrapText="1" shrinkToFit="1"/>
    </xf>
    <xf numFmtId="0" fontId="66" fillId="0" borderId="43" xfId="0" applyFont="1" applyFill="1" applyBorder="1" applyAlignment="1">
      <alignment horizontal="center" vertical="justify" wrapText="1" shrinkToFit="1"/>
    </xf>
    <xf numFmtId="0" fontId="66" fillId="0" borderId="49" xfId="0" applyFont="1" applyFill="1" applyBorder="1" applyAlignment="1">
      <alignment horizontal="center" vertical="center" wrapText="1" shrinkToFit="1"/>
    </xf>
    <xf numFmtId="0" fontId="74" fillId="0" borderId="9" xfId="0" applyFont="1" applyFill="1" applyBorder="1" applyAlignment="1">
      <alignment horizontal="center" vertical="center"/>
    </xf>
    <xf numFmtId="0" fontId="66" fillId="0" borderId="49" xfId="0" applyFont="1" applyFill="1" applyBorder="1" applyAlignment="1">
      <alignment vertical="center" wrapText="1" shrinkToFit="1"/>
    </xf>
    <xf numFmtId="0" fontId="74" fillId="0" borderId="69" xfId="0" applyFont="1" applyFill="1" applyBorder="1" applyAlignment="1">
      <alignment horizontal="center" vertical="center"/>
    </xf>
    <xf numFmtId="0" fontId="74" fillId="0" borderId="37" xfId="0" applyFont="1" applyFill="1" applyBorder="1" applyAlignment="1">
      <alignment horizontal="center" vertical="center"/>
    </xf>
    <xf numFmtId="0" fontId="96" fillId="0" borderId="49" xfId="0" applyFont="1" applyFill="1" applyBorder="1" applyAlignment="1">
      <alignment horizontal="left" vertical="center" wrapText="1" shrinkToFit="1"/>
    </xf>
    <xf numFmtId="0" fontId="74" fillId="0" borderId="16" xfId="0" applyFont="1" applyFill="1" applyBorder="1" applyAlignment="1">
      <alignment horizontal="center" vertical="center"/>
    </xf>
    <xf numFmtId="0" fontId="74" fillId="0" borderId="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vertical="center" wrapText="1" shrinkToFit="1"/>
    </xf>
    <xf numFmtId="0" fontId="66" fillId="0" borderId="49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 shrinkToFit="1"/>
    </xf>
    <xf numFmtId="0" fontId="40" fillId="0" borderId="3" xfId="0" applyFont="1" applyFill="1" applyBorder="1" applyAlignment="1">
      <alignment horizontal="center" vertical="center" wrapText="1" shrinkToFit="1"/>
    </xf>
    <xf numFmtId="0" fontId="66" fillId="0" borderId="57" xfId="0" applyFont="1" applyFill="1" applyBorder="1" applyAlignment="1">
      <alignment horizontal="center" vertical="center" wrapText="1" shrinkToFit="1"/>
    </xf>
    <xf numFmtId="0" fontId="66" fillId="0" borderId="56" xfId="0" applyFont="1" applyFill="1" applyBorder="1" applyAlignment="1">
      <alignment horizontal="center" vertical="center" wrapText="1" shrinkToFit="1"/>
    </xf>
    <xf numFmtId="0" fontId="66" fillId="0" borderId="53" xfId="0" applyFont="1" applyFill="1" applyBorder="1" applyAlignment="1">
      <alignment horizontal="center" vertical="center" wrapText="1" shrinkToFit="1"/>
    </xf>
    <xf numFmtId="0" fontId="66" fillId="0" borderId="49" xfId="0" applyFont="1" applyFill="1" applyBorder="1" applyAlignment="1">
      <alignment horizontal="left" vertical="center" wrapText="1" shrinkToFit="1"/>
    </xf>
    <xf numFmtId="0" fontId="66" fillId="0" borderId="61" xfId="0" applyFont="1" applyFill="1" applyBorder="1" applyAlignment="1">
      <alignment horizontal="center" vertical="center" wrapText="1" shrinkToFit="1"/>
    </xf>
    <xf numFmtId="0" fontId="74" fillId="0" borderId="46" xfId="0" applyFont="1" applyFill="1" applyBorder="1" applyAlignment="1">
      <alignment horizontal="center" vertical="center"/>
    </xf>
    <xf numFmtId="0" fontId="74" fillId="0" borderId="29" xfId="0" applyFont="1" applyFill="1" applyBorder="1" applyAlignment="1">
      <alignment horizontal="center" vertical="center"/>
    </xf>
    <xf numFmtId="0" fontId="74" fillId="0" borderId="18" xfId="0" applyFont="1" applyFill="1" applyBorder="1" applyAlignment="1">
      <alignment horizontal="center" vertical="center"/>
    </xf>
    <xf numFmtId="0" fontId="93" fillId="0" borderId="19" xfId="4" applyFont="1" applyFill="1" applyBorder="1" applyAlignment="1">
      <alignment horizontal="center" vertical="center"/>
    </xf>
    <xf numFmtId="0" fontId="66" fillId="0" borderId="27" xfId="4" applyFont="1" applyFill="1" applyBorder="1" applyAlignment="1">
      <alignment horizontal="center" vertical="center" shrinkToFit="1"/>
    </xf>
    <xf numFmtId="0" fontId="36" fillId="0" borderId="51" xfId="4" applyFont="1" applyFill="1" applyBorder="1" applyAlignment="1">
      <alignment horizontal="left" vertical="center" wrapText="1"/>
    </xf>
    <xf numFmtId="0" fontId="36" fillId="0" borderId="42" xfId="4" applyFont="1" applyFill="1" applyBorder="1" applyAlignment="1">
      <alignment horizontal="left" vertical="center" wrapText="1"/>
    </xf>
    <xf numFmtId="0" fontId="66" fillId="0" borderId="36" xfId="4" applyFont="1" applyFill="1" applyBorder="1" applyAlignment="1">
      <alignment horizontal="center" vertical="center" shrinkToFit="1"/>
    </xf>
    <xf numFmtId="0" fontId="93" fillId="0" borderId="28" xfId="4" applyFont="1" applyFill="1" applyBorder="1" applyAlignment="1">
      <alignment horizontal="center" vertical="center" shrinkToFit="1"/>
    </xf>
    <xf numFmtId="0" fontId="74" fillId="0" borderId="25" xfId="4" applyFont="1" applyFill="1" applyBorder="1" applyAlignment="1">
      <alignment horizontal="center" vertical="center"/>
    </xf>
    <xf numFmtId="0" fontId="74" fillId="0" borderId="3" xfId="4" applyFont="1" applyFill="1" applyBorder="1" applyAlignment="1">
      <alignment horizontal="center" vertical="center"/>
    </xf>
    <xf numFmtId="0" fontId="74" fillId="0" borderId="26" xfId="4" applyFont="1" applyFill="1" applyBorder="1" applyAlignment="1">
      <alignment horizontal="center" vertical="center"/>
    </xf>
    <xf numFmtId="0" fontId="46" fillId="0" borderId="0" xfId="4" applyFill="1">
      <alignment vertical="center"/>
    </xf>
    <xf numFmtId="0" fontId="0" fillId="0" borderId="3" xfId="0" applyFill="1" applyBorder="1">
      <alignment vertical="center"/>
    </xf>
    <xf numFmtId="0" fontId="47" fillId="0" borderId="3" xfId="0" applyFont="1" applyFill="1" applyBorder="1" applyAlignment="1">
      <alignment horizontal="left" vertical="top" wrapText="1"/>
    </xf>
    <xf numFmtId="0" fontId="46" fillId="0" borderId="0" xfId="4" applyFill="1" applyBorder="1">
      <alignment vertical="center"/>
    </xf>
    <xf numFmtId="0" fontId="93" fillId="0" borderId="25" xfId="4" applyFont="1" applyFill="1" applyBorder="1" applyAlignment="1">
      <alignment horizontal="center" vertical="center"/>
    </xf>
    <xf numFmtId="0" fontId="66" fillId="0" borderId="3" xfId="4" applyFont="1" applyFill="1" applyBorder="1" applyAlignment="1">
      <alignment horizontal="center" vertical="center" shrinkToFit="1"/>
    </xf>
    <xf numFmtId="0" fontId="95" fillId="0" borderId="43" xfId="4" applyFont="1" applyFill="1" applyBorder="1" applyAlignment="1">
      <alignment horizontal="left" vertical="center" wrapText="1" shrinkToFit="1"/>
    </xf>
    <xf numFmtId="0" fontId="66" fillId="0" borderId="37" xfId="4" applyFont="1" applyFill="1" applyBorder="1" applyAlignment="1">
      <alignment horizontal="center" vertical="center" shrinkToFit="1"/>
    </xf>
    <xf numFmtId="0" fontId="66" fillId="0" borderId="26" xfId="4" applyFont="1" applyFill="1" applyBorder="1" applyAlignment="1">
      <alignment horizontal="center" vertical="center" shrinkToFit="1"/>
    </xf>
    <xf numFmtId="0" fontId="47" fillId="0" borderId="3" xfId="4" applyFont="1" applyFill="1" applyBorder="1" applyAlignment="1">
      <alignment vertical="center" wrapText="1"/>
    </xf>
    <xf numFmtId="0" fontId="47" fillId="0" borderId="3" xfId="4" applyFont="1" applyFill="1" applyBorder="1">
      <alignment vertical="center"/>
    </xf>
    <xf numFmtId="0" fontId="47" fillId="0" borderId="3" xfId="4" applyFont="1" applyFill="1" applyBorder="1" applyAlignment="1">
      <alignment vertical="top"/>
    </xf>
    <xf numFmtId="49" fontId="66" fillId="0" borderId="3" xfId="4" applyNumberFormat="1" applyFont="1" applyFill="1" applyBorder="1" applyAlignment="1">
      <alignment horizontal="center" vertical="center" shrinkToFit="1"/>
    </xf>
    <xf numFmtId="0" fontId="36" fillId="0" borderId="49" xfId="4" applyFont="1" applyFill="1" applyBorder="1" applyAlignment="1">
      <alignment horizontal="left" vertical="center" wrapText="1" shrinkToFit="1"/>
    </xf>
    <xf numFmtId="0" fontId="36" fillId="0" borderId="43" xfId="4" applyFont="1" applyFill="1" applyBorder="1" applyAlignment="1">
      <alignment horizontal="left" vertical="center" wrapText="1" shrinkToFit="1"/>
    </xf>
    <xf numFmtId="0" fontId="96" fillId="0" borderId="49" xfId="0" applyFont="1" applyFill="1" applyBorder="1" applyAlignment="1">
      <alignment vertical="center" wrapText="1"/>
    </xf>
    <xf numFmtId="0" fontId="96" fillId="0" borderId="43" xfId="0" applyFont="1" applyFill="1" applyBorder="1" applyAlignment="1">
      <alignment vertical="center" wrapText="1"/>
    </xf>
    <xf numFmtId="0" fontId="90" fillId="0" borderId="54" xfId="4" applyFont="1" applyFill="1" applyBorder="1" applyAlignment="1">
      <alignment horizontal="center" vertical="center"/>
    </xf>
    <xf numFmtId="0" fontId="90" fillId="0" borderId="48" xfId="4" applyFont="1" applyFill="1" applyBorder="1" applyAlignment="1">
      <alignment horizontal="center" vertical="center"/>
    </xf>
    <xf numFmtId="0" fontId="90" fillId="0" borderId="55" xfId="4" applyFont="1" applyFill="1" applyBorder="1" applyAlignment="1">
      <alignment horizontal="center" vertical="center"/>
    </xf>
    <xf numFmtId="0" fontId="48" fillId="0" borderId="0" xfId="4" applyFont="1" applyFill="1" applyBorder="1" applyAlignment="1">
      <alignment vertical="center" wrapText="1"/>
    </xf>
    <xf numFmtId="0" fontId="62" fillId="0" borderId="0" xfId="4" applyFont="1" applyFill="1" applyAlignment="1">
      <alignment vertical="center" wrapText="1"/>
    </xf>
    <xf numFmtId="0" fontId="66" fillId="0" borderId="43" xfId="4" applyFont="1" applyFill="1" applyBorder="1" applyAlignment="1">
      <alignment horizontal="center" vertical="center" wrapText="1" shrinkToFit="1"/>
    </xf>
    <xf numFmtId="0" fontId="62" fillId="0" borderId="0" xfId="4" applyFont="1" applyFill="1">
      <alignment vertical="center"/>
    </xf>
    <xf numFmtId="0" fontId="48" fillId="0" borderId="0" xfId="4" applyFont="1" applyFill="1" applyBorder="1" applyAlignment="1">
      <alignment vertical="center"/>
    </xf>
    <xf numFmtId="0" fontId="66" fillId="0" borderId="49" xfId="4" applyFont="1" applyFill="1" applyBorder="1" applyAlignment="1">
      <alignment vertical="center" wrapText="1" shrinkToFit="1"/>
    </xf>
    <xf numFmtId="0" fontId="66" fillId="0" borderId="43" xfId="4" applyFont="1" applyFill="1" applyBorder="1" applyAlignment="1">
      <alignment vertical="center" wrapText="1" shrinkToFit="1"/>
    </xf>
    <xf numFmtId="0" fontId="66" fillId="0" borderId="26" xfId="4" applyFont="1" applyFill="1" applyBorder="1" applyAlignment="1">
      <alignment horizontal="center" vertical="center" wrapText="1" shrinkToFit="1"/>
    </xf>
    <xf numFmtId="0" fontId="46" fillId="0" borderId="0" xfId="4" applyFill="1" applyBorder="1" applyAlignment="1">
      <alignment vertical="center"/>
    </xf>
    <xf numFmtId="0" fontId="93" fillId="0" borderId="26" xfId="4" applyFont="1" applyFill="1" applyBorder="1" applyAlignment="1">
      <alignment horizontal="center" vertical="center" shrinkToFit="1"/>
    </xf>
    <xf numFmtId="0" fontId="46" fillId="0" borderId="0" xfId="4" applyFill="1" applyBorder="1" applyAlignment="1">
      <alignment vertical="center" wrapText="1"/>
    </xf>
    <xf numFmtId="56" fontId="46" fillId="0" borderId="0" xfId="4" applyNumberFormat="1" applyFill="1">
      <alignment vertical="center"/>
    </xf>
    <xf numFmtId="0" fontId="47" fillId="0" borderId="3" xfId="4" applyFont="1" applyFill="1" applyBorder="1" applyAlignment="1">
      <alignment vertical="center"/>
    </xf>
    <xf numFmtId="0" fontId="36" fillId="0" borderId="49" xfId="4" applyFont="1" applyFill="1" applyBorder="1" applyAlignment="1">
      <alignment vertical="center" wrapText="1" shrinkToFit="1"/>
    </xf>
    <xf numFmtId="0" fontId="36" fillId="0" borderId="43" xfId="4" applyFont="1" applyFill="1" applyBorder="1" applyAlignment="1">
      <alignment horizontal="center" vertical="center" wrapText="1" shrinkToFit="1"/>
    </xf>
    <xf numFmtId="0" fontId="46" fillId="0" borderId="0" xfId="4" applyFill="1" applyAlignment="1">
      <alignment horizontal="center" vertical="center"/>
    </xf>
    <xf numFmtId="0" fontId="50" fillId="0" borderId="0" xfId="4" applyFont="1" applyFill="1">
      <alignment vertical="center"/>
    </xf>
    <xf numFmtId="0" fontId="66" fillId="0" borderId="37" xfId="4" applyFont="1" applyFill="1" applyBorder="1" applyAlignment="1">
      <alignment horizontal="centerContinuous" vertical="center" shrinkToFit="1"/>
    </xf>
    <xf numFmtId="0" fontId="66" fillId="0" borderId="26" xfId="4" applyFont="1" applyFill="1" applyBorder="1" applyAlignment="1">
      <alignment horizontal="centerContinuous" vertical="center" shrinkToFit="1"/>
    </xf>
    <xf numFmtId="0" fontId="65" fillId="0" borderId="0" xfId="4" applyFont="1" applyFill="1">
      <alignment vertical="center"/>
    </xf>
    <xf numFmtId="56" fontId="48" fillId="0" borderId="0" xfId="4" applyNumberFormat="1" applyFont="1" applyFill="1">
      <alignment vertical="center"/>
    </xf>
    <xf numFmtId="0" fontId="66" fillId="0" borderId="49" xfId="4" applyFont="1" applyFill="1" applyBorder="1" applyAlignment="1">
      <alignment horizontal="left" vertical="center" wrapText="1" shrinkToFit="1"/>
    </xf>
    <xf numFmtId="0" fontId="66" fillId="0" borderId="43" xfId="4" applyFont="1" applyFill="1" applyBorder="1" applyAlignment="1">
      <alignment horizontal="left" vertical="center" wrapText="1" shrinkToFit="1"/>
    </xf>
    <xf numFmtId="0" fontId="66" fillId="0" borderId="26" xfId="4" applyFont="1" applyFill="1" applyBorder="1" applyAlignment="1">
      <alignment horizontal="centerContinuous" vertical="center" wrapText="1" shrinkToFit="1"/>
    </xf>
    <xf numFmtId="0" fontId="47" fillId="0" borderId="3" xfId="4" applyFont="1" applyFill="1" applyBorder="1" applyAlignment="1">
      <alignment vertical="top" wrapText="1"/>
    </xf>
    <xf numFmtId="0" fontId="46" fillId="0" borderId="0" xfId="4" applyFill="1" applyBorder="1" applyAlignment="1">
      <alignment vertical="top"/>
    </xf>
    <xf numFmtId="0" fontId="96" fillId="0" borderId="43" xfId="0" applyFont="1" applyFill="1" applyBorder="1" applyAlignment="1">
      <alignment horizontal="left" vertical="center" wrapText="1" shrinkToFit="1"/>
    </xf>
    <xf numFmtId="0" fontId="46" fillId="0" borderId="0" xfId="4" applyFont="1" applyFill="1" applyBorder="1" applyAlignment="1">
      <alignment vertical="center"/>
    </xf>
    <xf numFmtId="0" fontId="66" fillId="0" borderId="50" xfId="4" applyFont="1" applyFill="1" applyBorder="1" applyAlignment="1">
      <alignment horizontal="center" vertical="center" shrinkToFit="1"/>
    </xf>
    <xf numFmtId="0" fontId="66" fillId="0" borderId="20" xfId="4" applyFont="1" applyFill="1" applyBorder="1" applyAlignment="1">
      <alignment horizontal="center" vertical="center" shrinkToFit="1"/>
    </xf>
    <xf numFmtId="0" fontId="50" fillId="0" borderId="0" xfId="4" applyFont="1" applyFill="1" applyAlignment="1">
      <alignment vertical="center" wrapText="1"/>
    </xf>
    <xf numFmtId="0" fontId="95" fillId="0" borderId="49" xfId="4" applyFont="1" applyFill="1" applyBorder="1" applyAlignment="1">
      <alignment horizontal="left" vertical="center" wrapText="1" shrinkToFit="1"/>
    </xf>
    <xf numFmtId="0" fontId="95" fillId="0" borderId="43" xfId="4" applyFont="1" applyFill="1" applyBorder="1" applyAlignment="1">
      <alignment horizontal="center" vertical="center" wrapText="1" shrinkToFit="1"/>
    </xf>
    <xf numFmtId="0" fontId="93" fillId="0" borderId="46" xfId="4" applyFont="1" applyFill="1" applyBorder="1" applyAlignment="1">
      <alignment horizontal="center" vertical="center"/>
    </xf>
    <xf numFmtId="49" fontId="71" fillId="0" borderId="29" xfId="4" applyNumberFormat="1" applyFont="1" applyFill="1" applyBorder="1" applyAlignment="1">
      <alignment horizontal="center" vertical="center" shrinkToFit="1"/>
    </xf>
    <xf numFmtId="0" fontId="71" fillId="0" borderId="29" xfId="4" applyFont="1" applyFill="1" applyBorder="1" applyAlignment="1">
      <alignment horizontal="center" vertical="center" shrinkToFit="1"/>
    </xf>
    <xf numFmtId="0" fontId="66" fillId="0" borderId="52" xfId="4" applyFont="1" applyFill="1" applyBorder="1" applyAlignment="1">
      <alignment horizontal="left" vertical="center" wrapText="1" shrinkToFit="1"/>
    </xf>
    <xf numFmtId="0" fontId="55" fillId="0" borderId="61" xfId="4" applyFont="1" applyFill="1" applyBorder="1" applyAlignment="1">
      <alignment horizontal="left" vertical="center" wrapText="1" shrinkToFit="1"/>
    </xf>
    <xf numFmtId="0" fontId="54" fillId="0" borderId="38" xfId="4" applyFont="1" applyFill="1" applyBorder="1" applyAlignment="1">
      <alignment horizontal="center" vertical="center" shrinkToFit="1"/>
    </xf>
    <xf numFmtId="0" fontId="54" fillId="0" borderId="20" xfId="4" applyFont="1" applyFill="1" applyBorder="1" applyAlignment="1">
      <alignment horizontal="center" vertical="center" shrinkToFit="1"/>
    </xf>
    <xf numFmtId="0" fontId="74" fillId="0" borderId="8" xfId="4" applyFont="1" applyFill="1" applyBorder="1" applyAlignment="1">
      <alignment horizontal="center" vertical="center"/>
    </xf>
    <xf numFmtId="0" fontId="74" fillId="0" borderId="9" xfId="4" applyFont="1" applyFill="1" applyBorder="1" applyAlignment="1">
      <alignment horizontal="center" vertical="center"/>
    </xf>
    <xf numFmtId="0" fontId="74" fillId="0" borderId="20" xfId="4" applyFont="1" applyFill="1" applyBorder="1" applyAlignment="1">
      <alignment horizontal="center" vertical="center"/>
    </xf>
    <xf numFmtId="0" fontId="46" fillId="0" borderId="3" xfId="4" applyFill="1" applyBorder="1">
      <alignment vertical="center"/>
    </xf>
    <xf numFmtId="0" fontId="46" fillId="0" borderId="3" xfId="4" applyFont="1" applyFill="1" applyBorder="1">
      <alignment vertical="center"/>
    </xf>
    <xf numFmtId="0" fontId="58" fillId="0" borderId="13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63" xfId="0" applyFont="1" applyFill="1" applyBorder="1" applyAlignment="1">
      <alignment horizontal="center" vertical="center"/>
    </xf>
    <xf numFmtId="0" fontId="58" fillId="0" borderId="60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56" fontId="0" fillId="0" borderId="3" xfId="0" applyNumberFormat="1" applyFill="1" applyBorder="1">
      <alignment vertical="center"/>
    </xf>
    <xf numFmtId="0" fontId="40" fillId="0" borderId="49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horizontal="center" vertical="center"/>
    </xf>
    <xf numFmtId="0" fontId="66" fillId="0" borderId="3" xfId="4" applyFont="1" applyFill="1" applyBorder="1" applyAlignment="1">
      <alignment horizontal="center" vertical="center" wrapText="1" shrinkToFit="1"/>
    </xf>
    <xf numFmtId="0" fontId="40" fillId="0" borderId="49" xfId="0" applyFont="1" applyFill="1" applyBorder="1" applyAlignment="1">
      <alignment horizontal="center" vertical="center" shrinkToFit="1"/>
    </xf>
    <xf numFmtId="0" fontId="66" fillId="0" borderId="26" xfId="0" applyFont="1" applyFill="1" applyBorder="1" applyAlignment="1">
      <alignment vertical="center" wrapText="1" shrinkToFit="1"/>
    </xf>
    <xf numFmtId="0" fontId="66" fillId="0" borderId="49" xfId="0" applyFont="1" applyFill="1" applyBorder="1" applyAlignment="1">
      <alignment vertical="center" wrapText="1"/>
    </xf>
    <xf numFmtId="0" fontId="66" fillId="0" borderId="26" xfId="0" applyFont="1" applyFill="1" applyBorder="1" applyAlignment="1">
      <alignment vertical="center" wrapText="1"/>
    </xf>
    <xf numFmtId="0" fontId="103" fillId="0" borderId="43" xfId="0" applyFont="1" applyFill="1" applyBorder="1" applyAlignment="1">
      <alignment horizontal="center" vertical="center" wrapText="1"/>
    </xf>
    <xf numFmtId="0" fontId="111" fillId="0" borderId="49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101" fillId="0" borderId="43" xfId="0" applyFont="1" applyFill="1" applyBorder="1" applyAlignment="1">
      <alignment horizontal="center" vertical="center"/>
    </xf>
    <xf numFmtId="0" fontId="68" fillId="0" borderId="3" xfId="0" applyFont="1" applyFill="1" applyBorder="1">
      <alignment vertical="center"/>
    </xf>
    <xf numFmtId="0" fontId="47" fillId="0" borderId="3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vertical="center"/>
    </xf>
    <xf numFmtId="0" fontId="47" fillId="0" borderId="3" xfId="0" applyFont="1" applyFill="1" applyBorder="1" applyAlignment="1">
      <alignment horizontal="left" vertical="center" wrapText="1" shrinkToFit="1"/>
    </xf>
    <xf numFmtId="0" fontId="104" fillId="0" borderId="49" xfId="0" applyFont="1" applyFill="1" applyBorder="1" applyAlignment="1">
      <alignment horizontal="center" vertical="center" wrapText="1" shrinkToFit="1"/>
    </xf>
    <xf numFmtId="0" fontId="48" fillId="0" borderId="0" xfId="0" applyFont="1" applyFill="1" applyBorder="1" applyAlignment="1">
      <alignment vertical="center" wrapText="1"/>
    </xf>
    <xf numFmtId="0" fontId="66" fillId="0" borderId="43" xfId="0" applyFont="1" applyFill="1" applyBorder="1" applyAlignment="1">
      <alignment horizontal="center" vertical="center" shrinkToFit="1"/>
    </xf>
    <xf numFmtId="0" fontId="58" fillId="0" borderId="39" xfId="0" applyFont="1" applyFill="1" applyBorder="1" applyAlignment="1">
      <alignment horizontal="center" vertical="center"/>
    </xf>
    <xf numFmtId="0" fontId="66" fillId="0" borderId="51" xfId="0" applyFont="1" applyFill="1" applyBorder="1" applyAlignment="1">
      <alignment vertical="top" wrapText="1"/>
    </xf>
    <xf numFmtId="0" fontId="66" fillId="0" borderId="42" xfId="0" applyFont="1" applyFill="1" applyBorder="1" applyAlignment="1">
      <alignment vertical="top" wrapText="1"/>
    </xf>
    <xf numFmtId="0" fontId="66" fillId="0" borderId="2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vertical="top" wrapText="1"/>
    </xf>
    <xf numFmtId="0" fontId="40" fillId="0" borderId="43" xfId="0" applyFont="1" applyFill="1" applyBorder="1" applyAlignment="1">
      <alignment vertical="top" wrapText="1"/>
    </xf>
    <xf numFmtId="0" fontId="95" fillId="0" borderId="43" xfId="0" applyFont="1" applyFill="1" applyBorder="1" applyAlignment="1">
      <alignment vertical="top" wrapText="1"/>
    </xf>
    <xf numFmtId="0" fontId="96" fillId="0" borderId="43" xfId="0" applyFont="1" applyFill="1" applyBorder="1" applyAlignment="1">
      <alignment vertical="top" wrapText="1"/>
    </xf>
    <xf numFmtId="0" fontId="105" fillId="0" borderId="43" xfId="0" applyFont="1" applyFill="1" applyBorder="1" applyAlignment="1">
      <alignment horizontal="left" vertical="top" wrapText="1"/>
    </xf>
    <xf numFmtId="0" fontId="115" fillId="0" borderId="49" xfId="0" applyFont="1" applyFill="1" applyBorder="1" applyAlignment="1">
      <alignment vertical="top" wrapText="1"/>
    </xf>
    <xf numFmtId="0" fontId="40" fillId="0" borderId="3" xfId="0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horizontal="center" vertical="center" shrinkToFit="1"/>
    </xf>
    <xf numFmtId="0" fontId="106" fillId="0" borderId="43" xfId="0" applyFont="1" applyFill="1" applyBorder="1" applyAlignment="1">
      <alignment vertical="top" wrapText="1" shrinkToFit="1"/>
    </xf>
    <xf numFmtId="0" fontId="66" fillId="0" borderId="62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vertical="top" wrapText="1" shrinkToFit="1"/>
    </xf>
    <xf numFmtId="0" fontId="55" fillId="0" borderId="0" xfId="0" applyFont="1" applyFill="1" applyBorder="1" applyAlignment="1">
      <alignment vertical="center" wrapText="1"/>
    </xf>
    <xf numFmtId="0" fontId="96" fillId="0" borderId="49" xfId="0" applyFont="1" applyFill="1" applyBorder="1" applyAlignment="1">
      <alignment vertical="top" wrapText="1"/>
    </xf>
    <xf numFmtId="0" fontId="66" fillId="0" borderId="43" xfId="0" applyFont="1" applyFill="1" applyBorder="1" applyAlignment="1">
      <alignment vertical="top" wrapText="1" shrinkToFit="1"/>
    </xf>
    <xf numFmtId="0" fontId="66" fillId="0" borderId="20" xfId="0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 shrinkToFit="1"/>
    </xf>
    <xf numFmtId="0" fontId="66" fillId="0" borderId="52" xfId="0" applyFont="1" applyFill="1" applyBorder="1" applyAlignment="1">
      <alignment horizontal="left" vertical="center" wrapText="1"/>
    </xf>
    <xf numFmtId="0" fontId="53" fillId="0" borderId="61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center" vertical="center" shrinkToFit="1"/>
    </xf>
    <xf numFmtId="0" fontId="53" fillId="0" borderId="16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65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5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54" fillId="0" borderId="3" xfId="0" applyFont="1" applyFill="1" applyBorder="1">
      <alignment vertical="center"/>
    </xf>
    <xf numFmtId="0" fontId="104" fillId="0" borderId="49" xfId="0" applyFont="1" applyFill="1" applyBorder="1" applyAlignment="1">
      <alignment horizontal="left" vertical="center" wrapText="1"/>
    </xf>
    <xf numFmtId="0" fontId="104" fillId="0" borderId="43" xfId="0" applyFont="1" applyFill="1" applyBorder="1" applyAlignment="1">
      <alignment horizontal="left" vertical="center" wrapText="1"/>
    </xf>
    <xf numFmtId="0" fontId="95" fillId="0" borderId="43" xfId="0" applyFont="1" applyFill="1" applyBorder="1" applyAlignment="1">
      <alignment horizontal="left" vertical="center" wrapText="1"/>
    </xf>
    <xf numFmtId="0" fontId="66" fillId="0" borderId="34" xfId="0" applyFont="1" applyFill="1" applyBorder="1" applyAlignment="1">
      <alignment horizontal="left" vertical="center" wrapText="1"/>
    </xf>
    <xf numFmtId="0" fontId="66" fillId="0" borderId="50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56" fontId="0" fillId="0" borderId="0" xfId="0" applyNumberFormat="1" applyFill="1" applyBorder="1">
      <alignment vertical="center"/>
    </xf>
    <xf numFmtId="0" fontId="98" fillId="0" borderId="43" xfId="0" applyFont="1" applyFill="1" applyBorder="1" applyAlignment="1">
      <alignment horizontal="left" vertical="center" wrapText="1"/>
    </xf>
    <xf numFmtId="0" fontId="36" fillId="0" borderId="57" xfId="0" applyFont="1" applyFill="1" applyBorder="1" applyAlignment="1">
      <alignment horizontal="left" vertical="center" wrapText="1"/>
    </xf>
    <xf numFmtId="0" fontId="66" fillId="0" borderId="43" xfId="0" applyFont="1" applyFill="1" applyBorder="1" applyAlignment="1">
      <alignment horizontal="left" vertical="center" wrapText="1" shrinkToFit="1"/>
    </xf>
    <xf numFmtId="0" fontId="71" fillId="0" borderId="3" xfId="0" applyFont="1" applyFill="1" applyBorder="1" applyAlignment="1">
      <alignment horizontal="center" vertical="center" wrapText="1" shrinkToFit="1"/>
    </xf>
    <xf numFmtId="0" fontId="71" fillId="0" borderId="3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center" vertical="center" shrinkToFit="1"/>
    </xf>
    <xf numFmtId="0" fontId="83" fillId="0" borderId="63" xfId="0" applyFont="1" applyFill="1" applyBorder="1" applyAlignment="1">
      <alignment horizontal="center" vertical="center"/>
    </xf>
    <xf numFmtId="0" fontId="83" fillId="0" borderId="60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96" fillId="0" borderId="49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/>
    </xf>
    <xf numFmtId="0" fontId="96" fillId="0" borderId="3" xfId="0" applyFont="1" applyFill="1" applyBorder="1" applyAlignment="1">
      <alignment horizontal="center" vertical="center"/>
    </xf>
    <xf numFmtId="0" fontId="96" fillId="0" borderId="37" xfId="0" applyFont="1" applyFill="1" applyBorder="1" applyAlignment="1">
      <alignment horizontal="center" vertical="center"/>
    </xf>
    <xf numFmtId="0" fontId="9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49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left" vertical="center" wrapText="1"/>
    </xf>
    <xf numFmtId="0" fontId="62" fillId="0" borderId="0" xfId="0" applyFont="1" applyFill="1">
      <alignment vertical="center"/>
    </xf>
    <xf numFmtId="0" fontId="103" fillId="0" borderId="40" xfId="0" applyFont="1" applyFill="1" applyBorder="1" applyAlignment="1">
      <alignment horizontal="left" vertical="center" wrapText="1" shrinkToFit="1"/>
    </xf>
    <xf numFmtId="0" fontId="96" fillId="0" borderId="35" xfId="0" applyFont="1" applyFill="1" applyBorder="1" applyAlignment="1">
      <alignment horizontal="center" vertical="center"/>
    </xf>
    <xf numFmtId="0" fontId="96" fillId="0" borderId="37" xfId="0" applyFont="1" applyFill="1" applyBorder="1" applyAlignment="1">
      <alignment horizontal="center" vertical="center" wrapText="1" shrinkToFit="1"/>
    </xf>
    <xf numFmtId="0" fontId="96" fillId="0" borderId="61" xfId="0" applyFont="1" applyFill="1" applyBorder="1" applyAlignment="1">
      <alignment horizontal="left" vertical="center" wrapText="1" shrinkToFit="1"/>
    </xf>
    <xf numFmtId="0" fontId="96" fillId="0" borderId="38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 wrapText="1" shrinkToFit="1"/>
    </xf>
    <xf numFmtId="0" fontId="58" fillId="0" borderId="39" xfId="0" applyFont="1" applyFill="1" applyBorder="1" applyAlignment="1">
      <alignment horizontal="center" vertical="center" shrinkToFit="1"/>
    </xf>
    <xf numFmtId="56" fontId="47" fillId="0" borderId="3" xfId="0" applyNumberFormat="1" applyFont="1" applyFill="1" applyBorder="1" applyAlignment="1">
      <alignment vertical="top"/>
    </xf>
    <xf numFmtId="56" fontId="0" fillId="0" borderId="0" xfId="0" applyNumberFormat="1" applyFill="1" applyAlignment="1">
      <alignment vertical="top"/>
    </xf>
    <xf numFmtId="0" fontId="98" fillId="0" borderId="43" xfId="0" applyFont="1" applyFill="1" applyBorder="1" applyAlignment="1">
      <alignment horizontal="center" vertical="center" wrapText="1"/>
    </xf>
    <xf numFmtId="56" fontId="47" fillId="0" borderId="3" xfId="0" applyNumberFormat="1" applyFon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75" fillId="0" borderId="25" xfId="0" applyFont="1" applyFill="1" applyBorder="1" applyAlignment="1">
      <alignment horizontal="center" vertical="center"/>
    </xf>
    <xf numFmtId="0" fontId="75" fillId="0" borderId="3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56" fontId="0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vertical="center" wrapText="1" shrinkToFit="1"/>
    </xf>
    <xf numFmtId="0" fontId="36" fillId="0" borderId="49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vertical="center" wrapText="1"/>
    </xf>
    <xf numFmtId="0" fontId="36" fillId="0" borderId="2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/>
    </xf>
    <xf numFmtId="0" fontId="40" fillId="0" borderId="43" xfId="0" applyFont="1" applyFill="1" applyBorder="1" applyAlignment="1">
      <alignment vertical="center" wrapText="1"/>
    </xf>
    <xf numFmtId="0" fontId="66" fillId="0" borderId="43" xfId="0" applyFont="1" applyFill="1" applyBorder="1" applyAlignment="1">
      <alignment vertical="center" wrapText="1"/>
    </xf>
    <xf numFmtId="0" fontId="98" fillId="0" borderId="43" xfId="0" applyFont="1" applyFill="1" applyBorder="1" applyAlignment="1">
      <alignment vertical="center" wrapText="1"/>
    </xf>
    <xf numFmtId="0" fontId="95" fillId="0" borderId="49" xfId="0" applyFont="1" applyFill="1" applyBorder="1" applyAlignment="1">
      <alignment vertical="center" wrapText="1"/>
    </xf>
    <xf numFmtId="0" fontId="95" fillId="0" borderId="43" xfId="0" applyFont="1" applyFill="1" applyBorder="1" applyAlignment="1">
      <alignment vertical="center" wrapText="1"/>
    </xf>
    <xf numFmtId="0" fontId="95" fillId="0" borderId="26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center" vertical="top" wrapText="1"/>
    </xf>
    <xf numFmtId="56" fontId="0" fillId="0" borderId="0" xfId="0" applyNumberFormat="1" applyFont="1" applyFill="1" applyBorder="1" applyAlignment="1">
      <alignment vertical="top"/>
    </xf>
    <xf numFmtId="0" fontId="80" fillId="0" borderId="3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5" fillId="0" borderId="26" xfId="0" applyFont="1" applyFill="1" applyBorder="1" applyAlignment="1">
      <alignment vertical="center" wrapText="1" shrinkToFit="1"/>
    </xf>
    <xf numFmtId="0" fontId="95" fillId="0" borderId="43" xfId="0" applyFont="1" applyFill="1" applyBorder="1" applyAlignment="1">
      <alignment vertical="center" wrapText="1" shrinkToFit="1"/>
    </xf>
    <xf numFmtId="0" fontId="40" fillId="0" borderId="26" xfId="0" applyFont="1" applyFill="1" applyBorder="1" applyAlignment="1">
      <alignment horizontal="center" vertical="center" wrapText="1"/>
    </xf>
    <xf numFmtId="0" fontId="66" fillId="0" borderId="61" xfId="0" applyFont="1" applyFill="1" applyBorder="1" applyAlignment="1">
      <alignment vertical="center" wrapText="1" shrinkToFit="1"/>
    </xf>
    <xf numFmtId="0" fontId="47" fillId="0" borderId="3" xfId="0" applyFont="1" applyFill="1" applyBorder="1" applyAlignment="1">
      <alignment vertical="top"/>
    </xf>
    <xf numFmtId="0" fontId="95" fillId="0" borderId="57" xfId="0" applyFont="1" applyFill="1" applyBorder="1" applyAlignment="1">
      <alignment vertical="center" wrapText="1"/>
    </xf>
    <xf numFmtId="0" fontId="40" fillId="0" borderId="54" xfId="0" applyFont="1" applyFill="1" applyBorder="1" applyAlignment="1">
      <alignment horizontal="center" vertical="center" shrinkToFit="1"/>
    </xf>
    <xf numFmtId="0" fontId="40" fillId="0" borderId="48" xfId="0" applyFont="1" applyFill="1" applyBorder="1" applyAlignment="1">
      <alignment horizontal="center" vertical="center" shrinkToFit="1"/>
    </xf>
    <xf numFmtId="0" fontId="95" fillId="0" borderId="53" xfId="0" applyFont="1" applyFill="1" applyBorder="1" applyAlignment="1">
      <alignment horizontal="left" vertical="center" wrapText="1" shrinkToFit="1"/>
    </xf>
    <xf numFmtId="0" fontId="95" fillId="0" borderId="57" xfId="0" applyFont="1" applyFill="1" applyBorder="1" applyAlignment="1">
      <alignment horizontal="left" vertical="center" wrapText="1" shrinkToFit="1"/>
    </xf>
    <xf numFmtId="0" fontId="40" fillId="0" borderId="46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 shrinkToFit="1"/>
    </xf>
    <xf numFmtId="0" fontId="71" fillId="2" borderId="9" xfId="0" applyFont="1" applyFill="1" applyBorder="1" applyAlignment="1">
      <alignment horizontal="center" vertical="center" shrinkToFit="1"/>
    </xf>
    <xf numFmtId="0" fontId="54" fillId="2" borderId="20" xfId="0" applyFont="1" applyFill="1" applyBorder="1" applyAlignment="1">
      <alignment vertical="center" wrapText="1" shrinkToFit="1"/>
    </xf>
    <xf numFmtId="0" fontId="55" fillId="0" borderId="9" xfId="0" applyFont="1" applyBorder="1" applyAlignment="1">
      <alignment horizontal="center" vertical="center"/>
    </xf>
    <xf numFmtId="0" fontId="95" fillId="0" borderId="3" xfId="0" applyFont="1" applyFill="1" applyBorder="1" applyAlignment="1">
      <alignment vertical="top" wrapText="1" shrinkToFit="1"/>
    </xf>
    <xf numFmtId="0" fontId="55" fillId="0" borderId="9" xfId="4" applyFont="1" applyBorder="1" applyAlignment="1">
      <alignment horizontal="center" vertical="center"/>
    </xf>
    <xf numFmtId="0" fontId="36" fillId="0" borderId="3" xfId="4" applyFont="1" applyFill="1" applyBorder="1" applyAlignment="1">
      <alignment horizontal="left" vertical="center" wrapText="1"/>
    </xf>
    <xf numFmtId="0" fontId="96" fillId="2" borderId="3" xfId="0" applyFont="1" applyFill="1" applyBorder="1" applyAlignment="1">
      <alignment vertical="center" wrapText="1"/>
    </xf>
    <xf numFmtId="0" fontId="96" fillId="0" borderId="3" xfId="0" applyFont="1" applyFill="1" applyBorder="1" applyAlignment="1">
      <alignment vertical="center" wrapText="1"/>
    </xf>
    <xf numFmtId="0" fontId="66" fillId="0" borderId="3" xfId="0" applyFont="1" applyFill="1" applyBorder="1" applyAlignment="1">
      <alignment vertical="top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justify" vertical="center" wrapText="1" shrinkToFit="1"/>
    </xf>
    <xf numFmtId="0" fontId="36" fillId="0" borderId="3" xfId="0" applyFont="1" applyFill="1" applyBorder="1" applyAlignment="1">
      <alignment horizontal="left" vertical="top" wrapText="1"/>
    </xf>
    <xf numFmtId="0" fontId="95" fillId="0" borderId="3" xfId="0" applyFont="1" applyFill="1" applyBorder="1" applyAlignment="1">
      <alignment vertical="center" wrapText="1" shrinkToFit="1"/>
    </xf>
    <xf numFmtId="0" fontId="36" fillId="0" borderId="3" xfId="0" applyFont="1" applyFill="1" applyBorder="1" applyAlignment="1">
      <alignment vertical="center" wrapText="1"/>
    </xf>
    <xf numFmtId="0" fontId="66" fillId="0" borderId="18" xfId="0" applyFont="1" applyFill="1" applyBorder="1" applyAlignment="1">
      <alignment horizontal="left" vertical="center" wrapText="1" shrinkToFit="1"/>
    </xf>
    <xf numFmtId="0" fontId="96" fillId="0" borderId="49" xfId="0" applyFont="1" applyFill="1" applyBorder="1" applyAlignment="1">
      <alignment vertical="center" wrapText="1" shrinkToFit="1"/>
    </xf>
    <xf numFmtId="0" fontId="66" fillId="0" borderId="0" xfId="0" applyFont="1" applyFill="1" applyAlignment="1">
      <alignment horizontal="center" vertical="center" wrapText="1"/>
    </xf>
    <xf numFmtId="0" fontId="95" fillId="0" borderId="37" xfId="4" applyFont="1" applyFill="1" applyBorder="1" applyAlignment="1">
      <alignment horizontal="center" vertical="center" shrinkToFit="1"/>
    </xf>
    <xf numFmtId="0" fontId="90" fillId="0" borderId="3" xfId="4" applyFont="1" applyFill="1" applyBorder="1" applyAlignment="1">
      <alignment horizontal="center" vertical="center"/>
    </xf>
    <xf numFmtId="0" fontId="90" fillId="0" borderId="26" xfId="4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101" fillId="0" borderId="49" xfId="0" applyFont="1" applyFill="1" applyBorder="1" applyAlignment="1">
      <alignment vertical="center" wrapText="1"/>
    </xf>
    <xf numFmtId="0" fontId="55" fillId="0" borderId="49" xfId="0" applyFont="1" applyFill="1" applyBorder="1" applyAlignment="1">
      <alignment vertical="center" wrapText="1" shrinkToFit="1"/>
    </xf>
    <xf numFmtId="0" fontId="66" fillId="0" borderId="44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left" vertical="center" wrapText="1" shrinkToFit="1"/>
    </xf>
    <xf numFmtId="0" fontId="95" fillId="0" borderId="40" xfId="0" applyFont="1" applyFill="1" applyBorder="1" applyAlignment="1">
      <alignment horizontal="center" vertical="center" wrapText="1"/>
    </xf>
    <xf numFmtId="0" fontId="95" fillId="2" borderId="49" xfId="0" applyFont="1" applyFill="1" applyBorder="1" applyAlignment="1">
      <alignment horizontal="left" vertical="top" wrapText="1" shrinkToFit="1"/>
    </xf>
    <xf numFmtId="0" fontId="95" fillId="0" borderId="49" xfId="0" applyFont="1" applyFill="1" applyBorder="1" applyAlignment="1">
      <alignment vertical="center" wrapText="1" shrinkToFit="1"/>
    </xf>
    <xf numFmtId="0" fontId="36" fillId="0" borderId="3" xfId="4" applyFont="1" applyFill="1" applyBorder="1" applyAlignment="1">
      <alignment horizontal="left" vertical="top" wrapText="1"/>
    </xf>
    <xf numFmtId="0" fontId="95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center" wrapText="1" shrinkToFit="1"/>
    </xf>
    <xf numFmtId="0" fontId="36" fillId="2" borderId="43" xfId="0" applyFont="1" applyFill="1" applyBorder="1" applyAlignment="1">
      <alignment horizontal="center" vertical="center" wrapText="1"/>
    </xf>
    <xf numFmtId="0" fontId="66" fillId="2" borderId="37" xfId="0" applyFont="1" applyFill="1" applyBorder="1" applyAlignment="1">
      <alignment horizontal="center" vertical="center" wrapText="1" shrinkToFit="1"/>
    </xf>
    <xf numFmtId="0" fontId="66" fillId="2" borderId="26" xfId="0" applyFont="1" applyFill="1" applyBorder="1" applyAlignment="1">
      <alignment horizontal="left" vertical="top" wrapText="1" shrinkToFit="1"/>
    </xf>
    <xf numFmtId="0" fontId="66" fillId="2" borderId="44" xfId="0" applyFont="1" applyFill="1" applyBorder="1" applyAlignment="1">
      <alignment horizontal="left" vertical="top" wrapText="1" shrinkToFit="1"/>
    </xf>
    <xf numFmtId="0" fontId="66" fillId="2" borderId="8" xfId="0" applyFont="1" applyFill="1" applyBorder="1" applyAlignment="1">
      <alignment horizontal="center" vertical="center" shrinkToFit="1"/>
    </xf>
    <xf numFmtId="0" fontId="66" fillId="2" borderId="25" xfId="0" applyFont="1" applyFill="1" applyBorder="1" applyAlignment="1">
      <alignment horizontal="center" vertical="center" shrinkToFit="1"/>
    </xf>
    <xf numFmtId="0" fontId="40" fillId="7" borderId="25" xfId="0" applyFont="1" applyFill="1" applyBorder="1" applyAlignment="1">
      <alignment horizontal="center" vertical="center" shrinkToFit="1"/>
    </xf>
    <xf numFmtId="0" fontId="66" fillId="7" borderId="3" xfId="0" applyFont="1" applyFill="1" applyBorder="1" applyAlignment="1">
      <alignment horizontal="center" vertical="center" shrinkToFit="1"/>
    </xf>
    <xf numFmtId="0" fontId="40" fillId="7" borderId="3" xfId="0" applyFont="1" applyFill="1" applyBorder="1" applyAlignment="1">
      <alignment horizontal="center" vertical="center" shrinkToFit="1"/>
    </xf>
    <xf numFmtId="0" fontId="66" fillId="7" borderId="49" xfId="0" applyFont="1" applyFill="1" applyBorder="1" applyAlignment="1">
      <alignment vertical="center" wrapText="1" shrinkToFit="1"/>
    </xf>
    <xf numFmtId="0" fontId="66" fillId="7" borderId="43" xfId="0" applyFont="1" applyFill="1" applyBorder="1" applyAlignment="1">
      <alignment horizontal="center" vertical="center" wrapText="1" shrinkToFit="1"/>
    </xf>
    <xf numFmtId="0" fontId="66" fillId="7" borderId="37" xfId="0" applyFont="1" applyFill="1" applyBorder="1" applyAlignment="1">
      <alignment horizontal="center" vertical="center" wrapText="1" shrinkToFit="1"/>
    </xf>
    <xf numFmtId="0" fontId="66" fillId="7" borderId="49" xfId="0" applyFont="1" applyFill="1" applyBorder="1" applyAlignment="1">
      <alignment horizontal="center" vertical="center" wrapText="1" shrinkToFit="1"/>
    </xf>
    <xf numFmtId="0" fontId="74" fillId="7" borderId="25" xfId="0" applyFont="1" applyFill="1" applyBorder="1" applyAlignment="1">
      <alignment horizontal="center" vertical="center"/>
    </xf>
    <xf numFmtId="0" fontId="74" fillId="7" borderId="3" xfId="0" applyFont="1" applyFill="1" applyBorder="1" applyAlignment="1">
      <alignment horizontal="center" vertical="center"/>
    </xf>
    <xf numFmtId="0" fontId="74" fillId="7" borderId="16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3" xfId="0" applyFill="1" applyBorder="1">
      <alignment vertical="center"/>
    </xf>
    <xf numFmtId="0" fontId="47" fillId="7" borderId="3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vertical="center"/>
    </xf>
    <xf numFmtId="0" fontId="40" fillId="7" borderId="8" xfId="0" applyFont="1" applyFill="1" applyBorder="1" applyAlignment="1">
      <alignment horizontal="center" vertical="center" shrinkToFit="1"/>
    </xf>
    <xf numFmtId="0" fontId="66" fillId="7" borderId="9" xfId="0" applyFont="1" applyFill="1" applyBorder="1" applyAlignment="1">
      <alignment horizontal="center" vertical="center" shrinkToFit="1"/>
    </xf>
    <xf numFmtId="0" fontId="40" fillId="7" borderId="9" xfId="0" applyFont="1" applyFill="1" applyBorder="1" applyAlignment="1">
      <alignment horizontal="center" vertical="center" shrinkToFit="1"/>
    </xf>
    <xf numFmtId="0" fontId="66" fillId="7" borderId="23" xfId="0" applyFont="1" applyFill="1" applyBorder="1" applyAlignment="1">
      <alignment vertical="center" wrapText="1" shrinkToFit="1"/>
    </xf>
    <xf numFmtId="0" fontId="66" fillId="7" borderId="34" xfId="0" applyFont="1" applyFill="1" applyBorder="1" applyAlignment="1">
      <alignment horizontal="center" vertical="center" wrapText="1" shrinkToFit="1"/>
    </xf>
    <xf numFmtId="0" fontId="66" fillId="7" borderId="50" xfId="0" applyFont="1" applyFill="1" applyBorder="1" applyAlignment="1">
      <alignment horizontal="center" vertical="center" wrapText="1" shrinkToFit="1"/>
    </xf>
    <xf numFmtId="0" fontId="66" fillId="7" borderId="23" xfId="0" applyFont="1" applyFill="1" applyBorder="1" applyAlignment="1">
      <alignment horizontal="center" vertical="center" wrapText="1" shrinkToFit="1"/>
    </xf>
    <xf numFmtId="0" fontId="74" fillId="7" borderId="8" xfId="0" applyFont="1" applyFill="1" applyBorder="1" applyAlignment="1">
      <alignment horizontal="center" vertical="center"/>
    </xf>
    <xf numFmtId="0" fontId="74" fillId="7" borderId="9" xfId="0" applyFont="1" applyFill="1" applyBorder="1" applyAlignment="1">
      <alignment horizontal="center" vertical="center"/>
    </xf>
    <xf numFmtId="0" fontId="74" fillId="7" borderId="20" xfId="0" applyFont="1" applyFill="1" applyBorder="1" applyAlignment="1">
      <alignment horizontal="center" vertical="center"/>
    </xf>
    <xf numFmtId="0" fontId="47" fillId="7" borderId="3" xfId="0" applyFont="1" applyFill="1" applyBorder="1" applyAlignment="1">
      <alignment horizontal="left" vertical="top" wrapText="1"/>
    </xf>
    <xf numFmtId="0" fontId="0" fillId="7" borderId="0" xfId="0" applyFill="1" applyBorder="1">
      <alignment vertical="center"/>
    </xf>
    <xf numFmtId="0" fontId="74" fillId="7" borderId="26" xfId="0" applyFont="1" applyFill="1" applyBorder="1" applyAlignment="1">
      <alignment horizontal="center" vertical="center"/>
    </xf>
    <xf numFmtId="0" fontId="66" fillId="7" borderId="3" xfId="0" applyFont="1" applyFill="1" applyBorder="1" applyAlignment="1">
      <alignment horizontal="center" vertical="center" wrapText="1" shrinkToFit="1"/>
    </xf>
    <xf numFmtId="0" fontId="40" fillId="7" borderId="37" xfId="0" applyFont="1" applyFill="1" applyBorder="1" applyAlignment="1">
      <alignment horizontal="center" vertical="center" wrapText="1" shrinkToFit="1"/>
    </xf>
    <xf numFmtId="0" fontId="95" fillId="7" borderId="49" xfId="0" applyFont="1" applyFill="1" applyBorder="1" applyAlignment="1">
      <alignment vertical="center" wrapText="1" shrinkToFit="1"/>
    </xf>
    <xf numFmtId="0" fontId="95" fillId="7" borderId="43" xfId="0" applyFont="1" applyFill="1" applyBorder="1" applyAlignment="1">
      <alignment horizontal="center" vertical="center" wrapText="1" shrinkToFit="1"/>
    </xf>
    <xf numFmtId="0" fontId="68" fillId="7" borderId="3" xfId="0" applyFont="1" applyFill="1" applyBorder="1" applyAlignment="1">
      <alignment horizontal="left" vertical="top" wrapText="1"/>
    </xf>
    <xf numFmtId="0" fontId="40" fillId="7" borderId="49" xfId="0" applyFont="1" applyFill="1" applyBorder="1" applyAlignment="1">
      <alignment vertical="center" wrapText="1" shrinkToFit="1"/>
    </xf>
    <xf numFmtId="0" fontId="40" fillId="7" borderId="43" xfId="0" applyFont="1" applyFill="1" applyBorder="1" applyAlignment="1">
      <alignment horizontal="center" vertical="center" wrapText="1" shrinkToFit="1"/>
    </xf>
    <xf numFmtId="0" fontId="66" fillId="7" borderId="49" xfId="0" applyFont="1" applyFill="1" applyBorder="1" applyAlignment="1">
      <alignment horizontal="left" vertical="center" wrapText="1" shrinkToFit="1"/>
    </xf>
    <xf numFmtId="56" fontId="0" fillId="7" borderId="0" xfId="0" applyNumberFormat="1" applyFill="1" applyBorder="1">
      <alignment vertical="center"/>
    </xf>
    <xf numFmtId="0" fontId="97" fillId="7" borderId="49" xfId="0" applyFont="1" applyFill="1" applyBorder="1" applyAlignment="1">
      <alignment horizontal="left" vertical="center" wrapText="1" shrinkToFit="1"/>
    </xf>
    <xf numFmtId="0" fontId="97" fillId="7" borderId="43" xfId="0" applyFont="1" applyFill="1" applyBorder="1" applyAlignment="1">
      <alignment horizontal="center" vertical="center" wrapText="1" shrinkToFit="1"/>
    </xf>
    <xf numFmtId="0" fontId="0" fillId="7" borderId="0" xfId="0" applyFill="1" applyBorder="1" applyAlignment="1">
      <alignment horizontal="center" vertical="center"/>
    </xf>
    <xf numFmtId="0" fontId="93" fillId="7" borderId="25" xfId="4" applyFont="1" applyFill="1" applyBorder="1" applyAlignment="1">
      <alignment horizontal="center" vertical="center"/>
    </xf>
    <xf numFmtId="0" fontId="66" fillId="7" borderId="3" xfId="4" applyFont="1" applyFill="1" applyBorder="1" applyAlignment="1">
      <alignment horizontal="center" vertical="center" shrinkToFit="1"/>
    </xf>
    <xf numFmtId="0" fontId="97" fillId="7" borderId="49" xfId="4" applyFont="1" applyFill="1" applyBorder="1" applyAlignment="1">
      <alignment horizontal="left" vertical="center" wrapText="1" shrinkToFit="1"/>
    </xf>
    <xf numFmtId="0" fontId="97" fillId="7" borderId="43" xfId="4" applyFont="1" applyFill="1" applyBorder="1" applyAlignment="1">
      <alignment horizontal="left" vertical="center" wrapText="1" shrinkToFit="1"/>
    </xf>
    <xf numFmtId="0" fontId="66" fillId="7" borderId="37" xfId="4" applyFont="1" applyFill="1" applyBorder="1" applyAlignment="1">
      <alignment horizontal="center" vertical="center" shrinkToFit="1"/>
    </xf>
    <xf numFmtId="0" fontId="66" fillId="7" borderId="26" xfId="4" applyFont="1" applyFill="1" applyBorder="1" applyAlignment="1">
      <alignment horizontal="center" vertical="center" shrinkToFit="1"/>
    </xf>
    <xf numFmtId="0" fontId="74" fillId="7" borderId="25" xfId="4" applyFont="1" applyFill="1" applyBorder="1" applyAlignment="1">
      <alignment horizontal="center" vertical="center"/>
    </xf>
    <xf numFmtId="0" fontId="74" fillId="7" borderId="3" xfId="4" applyFont="1" applyFill="1" applyBorder="1" applyAlignment="1">
      <alignment horizontal="center" vertical="center"/>
    </xf>
    <xf numFmtId="0" fontId="74" fillId="7" borderId="26" xfId="4" applyFont="1" applyFill="1" applyBorder="1" applyAlignment="1">
      <alignment horizontal="center" vertical="center"/>
    </xf>
    <xf numFmtId="0" fontId="46" fillId="7" borderId="0" xfId="4" applyFill="1">
      <alignment vertical="center"/>
    </xf>
    <xf numFmtId="0" fontId="47" fillId="7" borderId="3" xfId="4" applyFont="1" applyFill="1" applyBorder="1">
      <alignment vertical="center"/>
    </xf>
    <xf numFmtId="0" fontId="46" fillId="7" borderId="0" xfId="4" applyFill="1" applyBorder="1">
      <alignment vertical="center"/>
    </xf>
    <xf numFmtId="0" fontId="36" fillId="7" borderId="3" xfId="4" applyFont="1" applyFill="1" applyBorder="1" applyAlignment="1">
      <alignment horizontal="left" vertical="center" wrapText="1"/>
    </xf>
    <xf numFmtId="0" fontId="47" fillId="7" borderId="3" xfId="4" applyFont="1" applyFill="1" applyBorder="1" applyAlignment="1">
      <alignment vertical="top"/>
    </xf>
    <xf numFmtId="49" fontId="66" fillId="7" borderId="3" xfId="4" applyNumberFormat="1" applyFont="1" applyFill="1" applyBorder="1" applyAlignment="1">
      <alignment horizontal="center" vertical="center" shrinkToFit="1"/>
    </xf>
    <xf numFmtId="0" fontId="95" fillId="7" borderId="3" xfId="4" applyFont="1" applyFill="1" applyBorder="1" applyAlignment="1">
      <alignment horizontal="center" vertical="center" shrinkToFit="1"/>
    </xf>
    <xf numFmtId="0" fontId="102" fillId="7" borderId="49" xfId="4" applyFont="1" applyFill="1" applyBorder="1" applyAlignment="1">
      <alignment horizontal="left" vertical="center" wrapText="1" shrinkToFit="1"/>
    </xf>
    <xf numFmtId="0" fontId="36" fillId="7" borderId="43" xfId="4" applyFont="1" applyFill="1" applyBorder="1" applyAlignment="1">
      <alignment horizontal="left" vertical="center" wrapText="1" shrinkToFit="1"/>
    </xf>
    <xf numFmtId="0" fontId="47" fillId="7" borderId="3" xfId="4" applyFont="1" applyFill="1" applyBorder="1" applyAlignment="1">
      <alignment vertical="center" wrapText="1"/>
    </xf>
    <xf numFmtId="0" fontId="96" fillId="7" borderId="49" xfId="0" applyFont="1" applyFill="1" applyBorder="1" applyAlignment="1">
      <alignment horizontal="left" vertical="center" wrapText="1"/>
    </xf>
    <xf numFmtId="0" fontId="96" fillId="7" borderId="43" xfId="0" applyFont="1" applyFill="1" applyBorder="1" applyAlignment="1">
      <alignment horizontal="left" vertical="center" wrapText="1"/>
    </xf>
    <xf numFmtId="0" fontId="66" fillId="7" borderId="26" xfId="4" applyFont="1" applyFill="1" applyBorder="1" applyAlignment="1">
      <alignment horizontal="center" vertical="center" wrapText="1" shrinkToFit="1"/>
    </xf>
    <xf numFmtId="0" fontId="36" fillId="7" borderId="49" xfId="0" applyFont="1" applyFill="1" applyBorder="1" applyAlignment="1">
      <alignment horizontal="left" vertical="center" wrapText="1"/>
    </xf>
    <xf numFmtId="0" fontId="93" fillId="7" borderId="37" xfId="4" applyFont="1" applyFill="1" applyBorder="1" applyAlignment="1">
      <alignment horizontal="center" vertical="center" shrinkToFit="1"/>
    </xf>
    <xf numFmtId="0" fontId="66" fillId="7" borderId="49" xfId="0" applyFont="1" applyFill="1" applyBorder="1" applyAlignment="1">
      <alignment horizontal="left" vertical="center" wrapText="1"/>
    </xf>
    <xf numFmtId="0" fontId="66" fillId="7" borderId="43" xfId="0" applyFont="1" applyFill="1" applyBorder="1" applyAlignment="1">
      <alignment horizontal="left" vertical="center" wrapText="1"/>
    </xf>
    <xf numFmtId="0" fontId="64" fillId="7" borderId="0" xfId="4" applyFont="1" applyFill="1" applyBorder="1" applyAlignment="1">
      <alignment vertical="center" wrapText="1"/>
    </xf>
    <xf numFmtId="0" fontId="66" fillId="7" borderId="45" xfId="4" applyFont="1" applyFill="1" applyBorder="1" applyAlignment="1">
      <alignment vertical="center" shrinkToFit="1"/>
    </xf>
    <xf numFmtId="0" fontId="96" fillId="7" borderId="49" xfId="0" applyFont="1" applyFill="1" applyBorder="1" applyAlignment="1">
      <alignment horizontal="left" vertical="center" wrapText="1" shrinkToFit="1"/>
    </xf>
    <xf numFmtId="0" fontId="96" fillId="7" borderId="43" xfId="0" applyFont="1" applyFill="1" applyBorder="1" applyAlignment="1">
      <alignment horizontal="left" vertical="center" wrapText="1" shrinkToFit="1"/>
    </xf>
    <xf numFmtId="0" fontId="65" fillId="7" borderId="0" xfId="4" applyFont="1" applyFill="1">
      <alignment vertical="center"/>
    </xf>
    <xf numFmtId="0" fontId="40" fillId="7" borderId="19" xfId="0" applyFont="1" applyFill="1" applyBorder="1" applyAlignment="1">
      <alignment horizontal="center" vertical="center"/>
    </xf>
    <xf numFmtId="0" fontId="66" fillId="7" borderId="27" xfId="0" applyFont="1" applyFill="1" applyBorder="1" applyAlignment="1">
      <alignment horizontal="center" vertical="center" shrinkToFit="1"/>
    </xf>
    <xf numFmtId="0" fontId="66" fillId="7" borderId="27" xfId="4" applyFont="1" applyFill="1" applyBorder="1" applyAlignment="1">
      <alignment horizontal="center" vertical="center" wrapText="1" shrinkToFit="1"/>
    </xf>
    <xf numFmtId="0" fontId="96" fillId="7" borderId="51" xfId="0" applyFont="1" applyFill="1" applyBorder="1" applyAlignment="1">
      <alignment vertical="center" wrapText="1"/>
    </xf>
    <xf numFmtId="0" fontId="96" fillId="7" borderId="57" xfId="0" applyFont="1" applyFill="1" applyBorder="1" applyAlignment="1">
      <alignment horizontal="center" vertical="center" wrapText="1"/>
    </xf>
    <xf numFmtId="0" fontId="66" fillId="7" borderId="37" xfId="0" applyFont="1" applyFill="1" applyBorder="1" applyAlignment="1">
      <alignment horizontal="center" vertical="center" shrinkToFit="1"/>
    </xf>
    <xf numFmtId="0" fontId="40" fillId="7" borderId="49" xfId="0" applyFont="1" applyFill="1" applyBorder="1" applyAlignment="1">
      <alignment horizontal="center" vertical="center" wrapText="1" shrinkToFit="1"/>
    </xf>
    <xf numFmtId="0" fontId="3" fillId="7" borderId="0" xfId="0" applyFont="1" applyFill="1">
      <alignment vertical="center"/>
    </xf>
    <xf numFmtId="0" fontId="47" fillId="7" borderId="3" xfId="0" applyFont="1" applyFill="1" applyBorder="1" applyAlignment="1">
      <alignment vertical="center" wrapText="1"/>
    </xf>
    <xf numFmtId="0" fontId="96" fillId="7" borderId="3" xfId="0" applyFont="1" applyFill="1" applyBorder="1" applyAlignment="1">
      <alignment vertical="center" wrapText="1"/>
    </xf>
    <xf numFmtId="0" fontId="40" fillId="7" borderId="25" xfId="0" applyFont="1" applyFill="1" applyBorder="1" applyAlignment="1">
      <alignment horizontal="center" vertical="center"/>
    </xf>
    <xf numFmtId="0" fontId="66" fillId="7" borderId="3" xfId="4" applyFont="1" applyFill="1" applyBorder="1" applyAlignment="1">
      <alignment horizontal="center" vertical="center" wrapText="1"/>
    </xf>
    <xf numFmtId="0" fontId="40" fillId="7" borderId="49" xfId="0" applyFont="1" applyFill="1" applyBorder="1" applyAlignment="1">
      <alignment vertical="center" wrapText="1"/>
    </xf>
    <xf numFmtId="0" fontId="40" fillId="7" borderId="43" xfId="0" applyFont="1" applyFill="1" applyBorder="1" applyAlignment="1">
      <alignment horizontal="center" vertical="center" wrapText="1"/>
    </xf>
    <xf numFmtId="0" fontId="36" fillId="7" borderId="49" xfId="0" applyFont="1" applyFill="1" applyBorder="1" applyAlignment="1">
      <alignment horizontal="center" vertical="center" wrapText="1" shrinkToFit="1"/>
    </xf>
    <xf numFmtId="0" fontId="110" fillId="7" borderId="49" xfId="0" applyFont="1" applyFill="1" applyBorder="1" applyAlignment="1">
      <alignment horizontal="center" vertical="center" wrapText="1" shrinkToFit="1"/>
    </xf>
    <xf numFmtId="0" fontId="66" fillId="7" borderId="49" xfId="0" applyFont="1" applyFill="1" applyBorder="1" applyAlignment="1">
      <alignment vertical="center" wrapText="1"/>
    </xf>
    <xf numFmtId="0" fontId="66" fillId="7" borderId="43" xfId="0" applyFont="1" applyFill="1" applyBorder="1" applyAlignment="1">
      <alignment horizontal="center" vertical="center" wrapText="1"/>
    </xf>
    <xf numFmtId="0" fontId="66" fillId="7" borderId="49" xfId="0" applyFont="1" applyFill="1" applyBorder="1" applyAlignment="1">
      <alignment horizontal="center" vertical="center" shrinkToFit="1"/>
    </xf>
    <xf numFmtId="0" fontId="82" fillId="7" borderId="3" xfId="0" applyFont="1" applyFill="1" applyBorder="1" applyAlignment="1">
      <alignment vertical="center" wrapText="1"/>
    </xf>
    <xf numFmtId="0" fontId="55" fillId="7" borderId="49" xfId="0" applyFont="1" applyFill="1" applyBorder="1" applyAlignment="1">
      <alignment vertical="center" wrapText="1"/>
    </xf>
    <xf numFmtId="0" fontId="110" fillId="7" borderId="49" xfId="0" applyFont="1" applyFill="1" applyBorder="1" applyAlignment="1">
      <alignment horizontal="center" vertical="center" shrinkToFit="1"/>
    </xf>
    <xf numFmtId="0" fontId="68" fillId="7" borderId="3" xfId="0" applyFont="1" applyFill="1" applyBorder="1" applyAlignment="1">
      <alignment vertical="center" wrapText="1"/>
    </xf>
    <xf numFmtId="0" fontId="66" fillId="7" borderId="48" xfId="4" applyFont="1" applyFill="1" applyBorder="1" applyAlignment="1">
      <alignment horizontal="center" vertical="center" shrinkToFit="1"/>
    </xf>
    <xf numFmtId="0" fontId="66" fillId="7" borderId="3" xfId="4" applyFont="1" applyFill="1" applyBorder="1" applyAlignment="1">
      <alignment horizontal="center" vertical="center" wrapText="1" shrinkToFit="1"/>
    </xf>
    <xf numFmtId="0" fontId="111" fillId="7" borderId="49" xfId="0" applyFont="1" applyFill="1" applyBorder="1" applyAlignment="1">
      <alignment horizontal="center" vertical="center" shrinkToFit="1"/>
    </xf>
    <xf numFmtId="56" fontId="0" fillId="7" borderId="0" xfId="0" applyNumberFormat="1" applyFill="1">
      <alignment vertical="center"/>
    </xf>
    <xf numFmtId="0" fontId="47" fillId="7" borderId="3" xfId="0" applyFont="1" applyFill="1" applyBorder="1">
      <alignment vertical="center"/>
    </xf>
    <xf numFmtId="0" fontId="58" fillId="7" borderId="37" xfId="0" applyFont="1" applyFill="1" applyBorder="1" applyAlignment="1">
      <alignment horizontal="center" vertical="center" shrinkToFit="1"/>
    </xf>
    <xf numFmtId="0" fontId="101" fillId="7" borderId="49" xfId="0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vertical="top"/>
    </xf>
    <xf numFmtId="0" fontId="66" fillId="7" borderId="61" xfId="0" applyFont="1" applyFill="1" applyBorder="1" applyAlignment="1">
      <alignment horizontal="center" vertical="center" wrapText="1"/>
    </xf>
    <xf numFmtId="0" fontId="66" fillId="7" borderId="38" xfId="0" applyFont="1" applyFill="1" applyBorder="1" applyAlignment="1">
      <alignment horizontal="center" vertical="center" shrinkToFit="1"/>
    </xf>
    <xf numFmtId="0" fontId="66" fillId="7" borderId="52" xfId="0" applyFont="1" applyFill="1" applyBorder="1" applyAlignment="1">
      <alignment horizontal="center" vertical="center" shrinkToFit="1"/>
    </xf>
    <xf numFmtId="0" fontId="74" fillId="7" borderId="46" xfId="0" applyFont="1" applyFill="1" applyBorder="1" applyAlignment="1">
      <alignment horizontal="center" vertical="center"/>
    </xf>
    <xf numFmtId="0" fontId="74" fillId="7" borderId="29" xfId="0" applyFont="1" applyFill="1" applyBorder="1" applyAlignment="1">
      <alignment horizontal="center" vertical="center"/>
    </xf>
    <xf numFmtId="0" fontId="74" fillId="7" borderId="18" xfId="0" applyFont="1" applyFill="1" applyBorder="1" applyAlignment="1">
      <alignment horizontal="center" vertical="center"/>
    </xf>
    <xf numFmtId="0" fontId="66" fillId="7" borderId="3" xfId="0" applyFont="1" applyFill="1" applyBorder="1" applyAlignment="1">
      <alignment horizontal="center" vertical="center"/>
    </xf>
    <xf numFmtId="0" fontId="66" fillId="7" borderId="49" xfId="0" applyFont="1" applyFill="1" applyBorder="1" applyAlignment="1">
      <alignment vertical="top" wrapText="1"/>
    </xf>
    <xf numFmtId="0" fontId="66" fillId="7" borderId="43" xfId="0" applyFont="1" applyFill="1" applyBorder="1" applyAlignment="1">
      <alignment vertical="top" wrapText="1"/>
    </xf>
    <xf numFmtId="0" fontId="110" fillId="7" borderId="26" xfId="0" applyFont="1" applyFill="1" applyBorder="1" applyAlignment="1">
      <alignment horizontal="center" vertical="center" shrinkToFit="1"/>
    </xf>
    <xf numFmtId="0" fontId="55" fillId="7" borderId="0" xfId="0" applyFont="1" applyFill="1" applyBorder="1">
      <alignment vertical="center"/>
    </xf>
    <xf numFmtId="0" fontId="66" fillId="7" borderId="3" xfId="0" applyFont="1" applyFill="1" applyBorder="1" applyAlignment="1">
      <alignment vertical="top" wrapText="1"/>
    </xf>
    <xf numFmtId="0" fontId="36" fillId="7" borderId="49" xfId="0" applyFont="1" applyFill="1" applyBorder="1" applyAlignment="1">
      <alignment vertical="top" wrapText="1"/>
    </xf>
    <xf numFmtId="0" fontId="40" fillId="7" borderId="43" xfId="0" applyFont="1" applyFill="1" applyBorder="1" applyAlignment="1">
      <alignment vertical="top" wrapText="1"/>
    </xf>
    <xf numFmtId="0" fontId="66" fillId="7" borderId="26" xfId="0" applyFont="1" applyFill="1" applyBorder="1" applyAlignment="1">
      <alignment horizontal="center" vertical="center"/>
    </xf>
    <xf numFmtId="49" fontId="71" fillId="7" borderId="3" xfId="4" applyNumberFormat="1" applyFont="1" applyFill="1" applyBorder="1" applyAlignment="1">
      <alignment horizontal="center" vertical="center" shrinkToFit="1"/>
    </xf>
    <xf numFmtId="0" fontId="66" fillId="7" borderId="3" xfId="4" applyFont="1" applyFill="1" applyBorder="1" applyAlignment="1">
      <alignment horizontal="center" vertical="center"/>
    </xf>
    <xf numFmtId="0" fontId="66" fillId="7" borderId="48" xfId="0" applyFont="1" applyFill="1" applyBorder="1" applyAlignment="1">
      <alignment horizontal="center" vertical="center" shrinkToFit="1"/>
    </xf>
    <xf numFmtId="0" fontId="66" fillId="7" borderId="26" xfId="0" applyFont="1" applyFill="1" applyBorder="1" applyAlignment="1">
      <alignment horizontal="center" vertical="center" wrapText="1"/>
    </xf>
    <xf numFmtId="0" fontId="50" fillId="7" borderId="0" xfId="4" applyFont="1" applyFill="1">
      <alignment vertical="center"/>
    </xf>
    <xf numFmtId="0" fontId="40" fillId="7" borderId="3" xfId="0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vertical="top" wrapText="1"/>
    </xf>
    <xf numFmtId="0" fontId="66" fillId="7" borderId="25" xfId="0" applyFont="1" applyFill="1" applyBorder="1" applyAlignment="1">
      <alignment horizontal="center" vertical="center" shrinkToFit="1"/>
    </xf>
    <xf numFmtId="0" fontId="40" fillId="7" borderId="49" xfId="0" applyFont="1" applyFill="1" applyBorder="1" applyAlignment="1">
      <alignment vertical="top" wrapText="1" shrinkToFit="1"/>
    </xf>
    <xf numFmtId="0" fontId="40" fillId="7" borderId="43" xfId="0" applyFont="1" applyFill="1" applyBorder="1" applyAlignment="1">
      <alignment vertical="top" wrapText="1" shrinkToFit="1"/>
    </xf>
    <xf numFmtId="0" fontId="66" fillId="7" borderId="56" xfId="0" applyFont="1" applyFill="1" applyBorder="1" applyAlignment="1">
      <alignment horizontal="center" vertical="center" shrinkToFit="1"/>
    </xf>
    <xf numFmtId="0" fontId="66" fillId="7" borderId="55" xfId="0" applyFont="1" applyFill="1" applyBorder="1" applyAlignment="1">
      <alignment horizontal="left" vertical="center" wrapText="1"/>
    </xf>
    <xf numFmtId="0" fontId="74" fillId="7" borderId="54" xfId="0" applyFont="1" applyFill="1" applyBorder="1" applyAlignment="1">
      <alignment horizontal="center" vertical="center"/>
    </xf>
    <xf numFmtId="0" fontId="74" fillId="7" borderId="48" xfId="0" applyFont="1" applyFill="1" applyBorder="1" applyAlignment="1">
      <alignment horizontal="center" vertical="center"/>
    </xf>
    <xf numFmtId="0" fontId="74" fillId="7" borderId="55" xfId="0" applyFont="1" applyFill="1" applyBorder="1" applyAlignment="1">
      <alignment horizontal="center" vertical="center"/>
    </xf>
    <xf numFmtId="0" fontId="47" fillId="7" borderId="3" xfId="0" applyFont="1" applyFill="1" applyBorder="1" applyAlignment="1">
      <alignment vertical="center" wrapText="1" shrinkToFit="1"/>
    </xf>
    <xf numFmtId="0" fontId="66" fillId="7" borderId="43" xfId="0" applyFont="1" applyFill="1" applyBorder="1" applyAlignment="1">
      <alignment vertical="top" wrapText="1" shrinkToFit="1"/>
    </xf>
    <xf numFmtId="0" fontId="66" fillId="7" borderId="62" xfId="0" applyFont="1" applyFill="1" applyBorder="1" applyAlignment="1">
      <alignment horizontal="left" vertical="center" wrapText="1"/>
    </xf>
    <xf numFmtId="0" fontId="68" fillId="7" borderId="3" xfId="4" applyFont="1" applyFill="1" applyBorder="1" applyAlignment="1">
      <alignment vertical="center" wrapText="1"/>
    </xf>
    <xf numFmtId="0" fontId="66" fillId="7" borderId="37" xfId="0" applyFont="1" applyFill="1" applyBorder="1" applyAlignment="1">
      <alignment horizontal="center" vertical="center"/>
    </xf>
    <xf numFmtId="0" fontId="66" fillId="7" borderId="49" xfId="0" applyFont="1" applyFill="1" applyBorder="1" applyAlignment="1">
      <alignment horizontal="center" vertical="center"/>
    </xf>
    <xf numFmtId="0" fontId="0" fillId="7" borderId="3" xfId="0" applyFill="1" applyBorder="1" applyAlignment="1">
      <alignment vertical="center" wrapText="1"/>
    </xf>
    <xf numFmtId="0" fontId="97" fillId="7" borderId="49" xfId="0" applyFont="1" applyFill="1" applyBorder="1" applyAlignment="1">
      <alignment horizontal="left" vertical="center" wrapText="1"/>
    </xf>
    <xf numFmtId="0" fontId="97" fillId="7" borderId="43" xfId="0" applyFont="1" applyFill="1" applyBorder="1" applyAlignment="1">
      <alignment horizontal="left" vertical="center" wrapText="1"/>
    </xf>
    <xf numFmtId="0" fontId="66" fillId="7" borderId="25" xfId="0" applyFont="1" applyFill="1" applyBorder="1" applyAlignment="1">
      <alignment horizontal="center" vertical="center"/>
    </xf>
    <xf numFmtId="0" fontId="66" fillId="7" borderId="3" xfId="0" applyFont="1" applyFill="1" applyBorder="1" applyAlignment="1">
      <alignment horizontal="centerContinuous" vertical="center" shrinkToFit="1"/>
    </xf>
    <xf numFmtId="0" fontId="66" fillId="7" borderId="49" xfId="0" applyFont="1" applyFill="1" applyBorder="1" applyAlignment="1">
      <alignment horizontal="centerContinuous" vertical="center" wrapText="1"/>
    </xf>
    <xf numFmtId="0" fontId="66" fillId="7" borderId="43" xfId="0" applyFont="1" applyFill="1" applyBorder="1" applyAlignment="1">
      <alignment horizontal="centerContinuous" vertical="center" wrapText="1"/>
    </xf>
    <xf numFmtId="0" fontId="66" fillId="7" borderId="71" xfId="0" applyFont="1" applyFill="1" applyBorder="1" applyAlignment="1">
      <alignment horizontal="centerContinuous" vertical="center"/>
    </xf>
    <xf numFmtId="0" fontId="66" fillId="7" borderId="0" xfId="0" applyFont="1" applyFill="1" applyBorder="1" applyAlignment="1">
      <alignment horizontal="centerContinuous" vertical="center"/>
    </xf>
    <xf numFmtId="0" fontId="74" fillId="7" borderId="62" xfId="0" applyFont="1" applyFill="1" applyBorder="1" applyAlignment="1">
      <alignment horizontal="center" vertical="center"/>
    </xf>
    <xf numFmtId="0" fontId="74" fillId="7" borderId="70" xfId="0" applyFont="1" applyFill="1" applyBorder="1" applyAlignment="1">
      <alignment horizontal="center" vertical="center"/>
    </xf>
    <xf numFmtId="0" fontId="54" fillId="7" borderId="0" xfId="0" applyFont="1" applyFill="1" applyBorder="1">
      <alignment vertical="center"/>
    </xf>
    <xf numFmtId="0" fontId="54" fillId="7" borderId="3" xfId="0" applyFont="1" applyFill="1" applyBorder="1">
      <alignment vertical="center"/>
    </xf>
    <xf numFmtId="0" fontId="68" fillId="7" borderId="3" xfId="0" applyFont="1" applyFill="1" applyBorder="1">
      <alignment vertical="center"/>
    </xf>
    <xf numFmtId="0" fontId="66" fillId="7" borderId="57" xfId="0" applyFont="1" applyFill="1" applyBorder="1" applyAlignment="1">
      <alignment horizontal="left" vertical="center" wrapText="1"/>
    </xf>
    <xf numFmtId="0" fontId="66" fillId="7" borderId="69" xfId="0" applyFont="1" applyFill="1" applyBorder="1" applyAlignment="1">
      <alignment horizontal="center" vertical="center"/>
    </xf>
    <xf numFmtId="0" fontId="74" fillId="7" borderId="37" xfId="0" applyFont="1" applyFill="1" applyBorder="1" applyAlignment="1">
      <alignment horizontal="center" vertical="center"/>
    </xf>
    <xf numFmtId="0" fontId="74" fillId="7" borderId="45" xfId="0" applyFont="1" applyFill="1" applyBorder="1" applyAlignment="1">
      <alignment horizontal="center" vertical="center"/>
    </xf>
    <xf numFmtId="0" fontId="36" fillId="7" borderId="25" xfId="0" applyFont="1" applyFill="1" applyBorder="1" applyAlignment="1">
      <alignment horizontal="center" vertical="center"/>
    </xf>
    <xf numFmtId="0" fontId="95" fillId="7" borderId="3" xfId="0" applyFont="1" applyFill="1" applyBorder="1" applyAlignment="1">
      <alignment horizontal="center" vertical="center" shrinkToFit="1"/>
    </xf>
    <xf numFmtId="0" fontId="95" fillId="7" borderId="49" xfId="0" applyFont="1" applyFill="1" applyBorder="1" applyAlignment="1">
      <alignment horizontal="left" vertical="center" wrapText="1"/>
    </xf>
    <xf numFmtId="0" fontId="95" fillId="7" borderId="57" xfId="0" applyFont="1" applyFill="1" applyBorder="1" applyAlignment="1">
      <alignment horizontal="left" vertical="center" wrapText="1"/>
    </xf>
    <xf numFmtId="0" fontId="95" fillId="7" borderId="71" xfId="0" applyFont="1" applyFill="1" applyBorder="1" applyAlignment="1">
      <alignment horizontal="center" vertical="center"/>
    </xf>
    <xf numFmtId="0" fontId="95" fillId="7" borderId="55" xfId="0" applyFont="1" applyFill="1" applyBorder="1" applyAlignment="1">
      <alignment horizontal="center" vertical="center"/>
    </xf>
    <xf numFmtId="0" fontId="90" fillId="7" borderId="56" xfId="0" applyFont="1" applyFill="1" applyBorder="1" applyAlignment="1">
      <alignment horizontal="center" vertical="center"/>
    </xf>
    <xf numFmtId="0" fontId="90" fillId="7" borderId="48" xfId="0" applyFont="1" applyFill="1" applyBorder="1" applyAlignment="1">
      <alignment horizontal="center" vertical="center"/>
    </xf>
    <xf numFmtId="0" fontId="90" fillId="7" borderId="70" xfId="0" applyFont="1" applyFill="1" applyBorder="1" applyAlignment="1">
      <alignment horizontal="center" vertical="center"/>
    </xf>
    <xf numFmtId="0" fontId="66" fillId="7" borderId="71" xfId="0" applyFont="1" applyFill="1" applyBorder="1" applyAlignment="1">
      <alignment horizontal="center" vertical="center"/>
    </xf>
    <xf numFmtId="0" fontId="66" fillId="7" borderId="55" xfId="0" applyFont="1" applyFill="1" applyBorder="1" applyAlignment="1">
      <alignment horizontal="center" vertical="center"/>
    </xf>
    <xf numFmtId="0" fontId="74" fillId="7" borderId="56" xfId="0" applyFont="1" applyFill="1" applyBorder="1" applyAlignment="1">
      <alignment horizontal="center" vertical="center"/>
    </xf>
    <xf numFmtId="0" fontId="96" fillId="7" borderId="44" xfId="0" applyFont="1" applyFill="1" applyBorder="1" applyAlignment="1">
      <alignment horizontal="center" vertical="center"/>
    </xf>
    <xf numFmtId="0" fontId="66" fillId="7" borderId="56" xfId="0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horizontal="left" vertical="center" wrapText="1"/>
    </xf>
    <xf numFmtId="0" fontId="40" fillId="7" borderId="43" xfId="0" applyFont="1" applyFill="1" applyBorder="1" applyAlignment="1">
      <alignment horizontal="left" vertical="center" wrapText="1"/>
    </xf>
    <xf numFmtId="0" fontId="66" fillId="7" borderId="49" xfId="0" applyFont="1" applyFill="1" applyBorder="1" applyAlignment="1">
      <alignment horizontal="center" vertical="center" wrapText="1"/>
    </xf>
    <xf numFmtId="0" fontId="66" fillId="7" borderId="43" xfId="0" applyFont="1" applyFill="1" applyBorder="1" applyAlignment="1">
      <alignment horizontal="left" vertical="center" wrapText="1" shrinkToFit="1"/>
    </xf>
    <xf numFmtId="0" fontId="66" fillId="7" borderId="37" xfId="0" applyFont="1" applyFill="1" applyBorder="1" applyAlignment="1">
      <alignment horizontal="center" vertical="center" wrapText="1"/>
    </xf>
    <xf numFmtId="0" fontId="40" fillId="7" borderId="46" xfId="0" applyFont="1" applyFill="1" applyBorder="1" applyAlignment="1">
      <alignment horizontal="center" vertical="center"/>
    </xf>
    <xf numFmtId="0" fontId="66" fillId="7" borderId="29" xfId="0" applyFont="1" applyFill="1" applyBorder="1" applyAlignment="1">
      <alignment horizontal="center" vertical="center" shrinkToFit="1"/>
    </xf>
    <xf numFmtId="0" fontId="71" fillId="7" borderId="29" xfId="0" applyFont="1" applyFill="1" applyBorder="1" applyAlignment="1">
      <alignment horizontal="center" vertical="center" shrinkToFit="1"/>
    </xf>
    <xf numFmtId="0" fontId="40" fillId="7" borderId="18" xfId="0" applyFont="1" applyFill="1" applyBorder="1" applyAlignment="1">
      <alignment horizontal="left" vertical="center" wrapText="1"/>
    </xf>
    <xf numFmtId="0" fontId="66" fillId="7" borderId="41" xfId="0" applyFont="1" applyFill="1" applyBorder="1" applyAlignment="1">
      <alignment horizontal="left" vertical="center" wrapText="1"/>
    </xf>
    <xf numFmtId="0" fontId="54" fillId="7" borderId="38" xfId="0" applyFont="1" applyFill="1" applyBorder="1" applyAlignment="1">
      <alignment horizontal="center" vertical="center"/>
    </xf>
    <xf numFmtId="0" fontId="54" fillId="7" borderId="23" xfId="0" applyFont="1" applyFill="1" applyBorder="1" applyAlignment="1">
      <alignment horizontal="center" vertical="center"/>
    </xf>
    <xf numFmtId="0" fontId="46" fillId="7" borderId="3" xfId="4" applyFill="1" applyBorder="1">
      <alignment vertical="center"/>
    </xf>
    <xf numFmtId="0" fontId="46" fillId="7" borderId="3" xfId="4" applyFont="1" applyFill="1" applyBorder="1">
      <alignment vertical="center"/>
    </xf>
    <xf numFmtId="0" fontId="96" fillId="7" borderId="27" xfId="4" applyFont="1" applyFill="1" applyBorder="1" applyAlignment="1">
      <alignment horizontal="center" vertical="center"/>
    </xf>
    <xf numFmtId="0" fontId="40" fillId="7" borderId="51" xfId="0" applyFont="1" applyFill="1" applyBorder="1" applyAlignment="1">
      <alignment horizontal="left" vertical="center" wrapText="1"/>
    </xf>
    <xf numFmtId="0" fontId="40" fillId="7" borderId="57" xfId="0" applyFont="1" applyFill="1" applyBorder="1" applyAlignment="1">
      <alignment horizontal="left" vertical="center" wrapText="1"/>
    </xf>
    <xf numFmtId="0" fontId="40" fillId="7" borderId="56" xfId="0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horizontal="center" vertical="center" wrapText="1"/>
    </xf>
    <xf numFmtId="0" fontId="77" fillId="7" borderId="19" xfId="0" applyFont="1" applyFill="1" applyBorder="1" applyAlignment="1">
      <alignment horizontal="center" vertical="center"/>
    </xf>
    <xf numFmtId="0" fontId="77" fillId="7" borderId="27" xfId="0" applyFont="1" applyFill="1" applyBorder="1" applyAlignment="1">
      <alignment horizontal="center" vertical="center"/>
    </xf>
    <xf numFmtId="0" fontId="77" fillId="7" borderId="28" xfId="0" applyFont="1" applyFill="1" applyBorder="1" applyAlignment="1">
      <alignment horizontal="center" vertical="center"/>
    </xf>
    <xf numFmtId="0" fontId="47" fillId="7" borderId="3" xfId="0" applyFont="1" applyFill="1" applyBorder="1" applyAlignment="1">
      <alignment vertical="top" wrapText="1"/>
    </xf>
    <xf numFmtId="0" fontId="40" fillId="7" borderId="3" xfId="0" applyFont="1" applyFill="1" applyBorder="1" applyAlignment="1">
      <alignment horizontal="left" vertical="center" wrapText="1"/>
    </xf>
    <xf numFmtId="0" fontId="96" fillId="7" borderId="3" xfId="0" applyFont="1" applyFill="1" applyBorder="1" applyAlignment="1">
      <alignment horizontal="center" vertical="center"/>
    </xf>
    <xf numFmtId="0" fontId="56" fillId="7" borderId="49" xfId="0" applyFont="1" applyFill="1" applyBorder="1" applyAlignment="1">
      <alignment horizontal="left" vertical="center" wrapText="1"/>
    </xf>
    <xf numFmtId="0" fontId="96" fillId="7" borderId="37" xfId="0" applyFont="1" applyFill="1" applyBorder="1" applyAlignment="1">
      <alignment horizontal="center" vertical="center"/>
    </xf>
    <xf numFmtId="0" fontId="96" fillId="7" borderId="49" xfId="0" applyFont="1" applyFill="1" applyBorder="1" applyAlignment="1">
      <alignment horizontal="center" vertical="center" wrapText="1"/>
    </xf>
    <xf numFmtId="0" fontId="77" fillId="7" borderId="25" xfId="0" applyFont="1" applyFill="1" applyBorder="1" applyAlignment="1">
      <alignment horizontal="center" vertical="center"/>
    </xf>
    <xf numFmtId="0" fontId="77" fillId="7" borderId="3" xfId="0" applyFont="1" applyFill="1" applyBorder="1" applyAlignment="1">
      <alignment horizontal="center" vertical="center"/>
    </xf>
    <xf numFmtId="0" fontId="77" fillId="7" borderId="26" xfId="0" applyFont="1" applyFill="1" applyBorder="1" applyAlignment="1">
      <alignment horizontal="center" vertical="center"/>
    </xf>
    <xf numFmtId="0" fontId="96" fillId="7" borderId="37" xfId="0" applyFont="1" applyFill="1" applyBorder="1" applyAlignment="1">
      <alignment horizontal="center" vertical="center" shrinkToFit="1"/>
    </xf>
    <xf numFmtId="0" fontId="96" fillId="7" borderId="3" xfId="0" applyFont="1" applyFill="1" applyBorder="1" applyAlignment="1">
      <alignment horizontal="center" vertical="center" shrinkToFit="1"/>
    </xf>
    <xf numFmtId="0" fontId="36" fillId="7" borderId="49" xfId="0" applyFont="1" applyFill="1" applyBorder="1" applyAlignment="1">
      <alignment horizontal="left" vertical="center" wrapText="1" shrinkToFit="1"/>
    </xf>
    <xf numFmtId="0" fontId="36" fillId="7" borderId="43" xfId="0" applyFont="1" applyFill="1" applyBorder="1" applyAlignment="1">
      <alignment horizontal="left" vertical="center" wrapText="1" shrinkToFit="1"/>
    </xf>
    <xf numFmtId="0" fontId="0" fillId="7" borderId="0" xfId="0" applyFill="1" applyBorder="1" applyAlignment="1">
      <alignment vertical="center" wrapText="1"/>
    </xf>
    <xf numFmtId="0" fontId="96" fillId="7" borderId="3" xfId="0" applyFont="1" applyFill="1" applyBorder="1" applyAlignment="1">
      <alignment horizontal="center" vertical="center" wrapText="1"/>
    </xf>
    <xf numFmtId="0" fontId="102" fillId="7" borderId="49" xfId="0" applyFont="1" applyFill="1" applyBorder="1" applyAlignment="1">
      <alignment horizontal="left" vertical="center" wrapText="1"/>
    </xf>
    <xf numFmtId="0" fontId="96" fillId="7" borderId="37" xfId="0" applyFont="1" applyFill="1" applyBorder="1" applyAlignment="1">
      <alignment horizontal="center" vertical="center" wrapText="1"/>
    </xf>
    <xf numFmtId="0" fontId="31" fillId="7" borderId="49" xfId="0" applyFont="1" applyFill="1" applyBorder="1" applyAlignment="1">
      <alignment horizontal="left" vertical="center" wrapText="1" shrinkToFit="1"/>
    </xf>
    <xf numFmtId="0" fontId="102" fillId="7" borderId="49" xfId="0" applyFont="1" applyFill="1" applyBorder="1" applyAlignment="1">
      <alignment horizontal="left" vertical="center" wrapText="1" shrinkToFit="1"/>
    </xf>
    <xf numFmtId="0" fontId="96" fillId="7" borderId="3" xfId="4" applyFont="1" applyFill="1" applyBorder="1" applyAlignment="1">
      <alignment horizontal="center" vertical="center"/>
    </xf>
    <xf numFmtId="0" fontId="102" fillId="7" borderId="43" xfId="0" applyFont="1" applyFill="1" applyBorder="1" applyAlignment="1">
      <alignment horizontal="left" vertical="center" wrapText="1"/>
    </xf>
    <xf numFmtId="0" fontId="36" fillId="7" borderId="49" xfId="0" applyFont="1" applyFill="1" applyBorder="1" applyAlignment="1">
      <alignment horizontal="left" vertical="top" wrapText="1"/>
    </xf>
    <xf numFmtId="0" fontId="96" fillId="7" borderId="43" xfId="0" applyFont="1" applyFill="1" applyBorder="1" applyAlignment="1">
      <alignment horizontal="left" vertical="top" wrapText="1"/>
    </xf>
    <xf numFmtId="0" fontId="40" fillId="7" borderId="26" xfId="0" applyFont="1" applyFill="1" applyBorder="1" applyAlignment="1">
      <alignment horizontal="center" vertical="center" wrapText="1" shrinkToFit="1"/>
    </xf>
    <xf numFmtId="0" fontId="47" fillId="7" borderId="3" xfId="0" applyFont="1" applyFill="1" applyBorder="1" applyAlignment="1">
      <alignment vertical="center"/>
    </xf>
    <xf numFmtId="0" fontId="95" fillId="7" borderId="49" xfId="0" applyFont="1" applyFill="1" applyBorder="1" applyAlignment="1">
      <alignment horizontal="left" vertical="top" wrapText="1"/>
    </xf>
    <xf numFmtId="0" fontId="95" fillId="7" borderId="43" xfId="0" applyFont="1" applyFill="1" applyBorder="1" applyAlignment="1">
      <alignment horizontal="center" vertical="center" wrapText="1"/>
    </xf>
    <xf numFmtId="0" fontId="66" fillId="7" borderId="26" xfId="0" applyFont="1" applyFill="1" applyBorder="1" applyAlignment="1">
      <alignment horizontal="center" vertical="center" shrinkToFit="1"/>
    </xf>
    <xf numFmtId="0" fontId="0" fillId="7" borderId="0" xfId="0" applyFont="1" applyFill="1" applyBorder="1">
      <alignment vertical="center"/>
    </xf>
    <xf numFmtId="0" fontId="95" fillId="7" borderId="3" xfId="0" applyFont="1" applyFill="1" applyBorder="1" applyAlignment="1">
      <alignment horizontal="left" vertical="top" wrapText="1"/>
    </xf>
    <xf numFmtId="0" fontId="40" fillId="7" borderId="49" xfId="0" applyFont="1" applyFill="1" applyBorder="1" applyAlignment="1">
      <alignment horizontal="left" vertical="top" wrapText="1"/>
    </xf>
    <xf numFmtId="0" fontId="102" fillId="7" borderId="49" xfId="0" applyFont="1" applyFill="1" applyBorder="1" applyAlignment="1">
      <alignment horizontal="left" vertical="top" wrapText="1"/>
    </xf>
    <xf numFmtId="0" fontId="96" fillId="7" borderId="43" xfId="0" applyFont="1" applyFill="1" applyBorder="1" applyAlignment="1">
      <alignment horizontal="center" vertical="center" wrapText="1"/>
    </xf>
    <xf numFmtId="0" fontId="97" fillId="7" borderId="49" xfId="0" applyFont="1" applyFill="1" applyBorder="1" applyAlignment="1">
      <alignment horizontal="left" vertical="top" wrapText="1"/>
    </xf>
    <xf numFmtId="0" fontId="1" fillId="7" borderId="0" xfId="0" applyFont="1" applyFill="1" applyBorder="1">
      <alignment vertical="center"/>
    </xf>
    <xf numFmtId="0" fontId="40" fillId="7" borderId="37" xfId="0" applyFont="1" applyFill="1" applyBorder="1" applyAlignment="1">
      <alignment horizontal="center" vertical="center" shrinkToFit="1"/>
    </xf>
    <xf numFmtId="0" fontId="40" fillId="7" borderId="26" xfId="0" applyFont="1" applyFill="1" applyBorder="1" applyAlignment="1">
      <alignment horizontal="center" vertical="center" shrinkToFit="1"/>
    </xf>
    <xf numFmtId="0" fontId="36" fillId="7" borderId="43" xfId="0" applyFont="1" applyFill="1" applyBorder="1" applyAlignment="1">
      <alignment horizontal="center" vertical="center" wrapText="1"/>
    </xf>
    <xf numFmtId="0" fontId="66" fillId="7" borderId="55" xfId="0" applyFont="1" applyFill="1" applyBorder="1" applyAlignment="1">
      <alignment horizontal="center" vertical="center" shrinkToFit="1"/>
    </xf>
    <xf numFmtId="0" fontId="95" fillId="7" borderId="49" xfId="0" applyFont="1" applyFill="1" applyBorder="1" applyAlignment="1">
      <alignment horizontal="left" vertical="center" wrapText="1" shrinkToFit="1"/>
    </xf>
    <xf numFmtId="0" fontId="40" fillId="7" borderId="3" xfId="0" applyFont="1" applyFill="1" applyBorder="1" applyAlignment="1">
      <alignment horizontal="justify" vertical="center" wrapText="1" shrinkToFit="1"/>
    </xf>
    <xf numFmtId="0" fontId="97" fillId="7" borderId="43" xfId="0" applyFont="1" applyFill="1" applyBorder="1" applyAlignment="1">
      <alignment horizontal="left" vertical="center" wrapText="1" shrinkToFit="1"/>
    </xf>
    <xf numFmtId="0" fontId="45" fillId="7" borderId="43" xfId="0" applyFont="1" applyFill="1" applyBorder="1" applyAlignment="1">
      <alignment horizontal="left" vertical="center" wrapText="1"/>
    </xf>
    <xf numFmtId="0" fontId="31" fillId="7" borderId="49" xfId="0" applyFont="1" applyFill="1" applyBorder="1" applyAlignment="1">
      <alignment horizontal="left" vertical="center" wrapText="1"/>
    </xf>
    <xf numFmtId="0" fontId="36" fillId="7" borderId="43" xfId="0" applyFont="1" applyFill="1" applyBorder="1" applyAlignment="1">
      <alignment horizontal="left" vertical="center" wrapText="1"/>
    </xf>
    <xf numFmtId="0" fontId="96" fillId="7" borderId="43" xfId="0" applyFont="1" applyFill="1" applyBorder="1" applyAlignment="1">
      <alignment horizontal="left" vertical="top" wrapText="1" shrinkToFit="1"/>
    </xf>
    <xf numFmtId="0" fontId="66" fillId="7" borderId="40" xfId="0" applyFont="1" applyFill="1" applyBorder="1" applyAlignment="1">
      <alignment horizontal="left" vertical="center" wrapText="1"/>
    </xf>
    <xf numFmtId="0" fontId="66" fillId="7" borderId="35" xfId="0" applyFont="1" applyFill="1" applyBorder="1" applyAlignment="1">
      <alignment horizontal="center" vertical="center" shrinkToFit="1"/>
    </xf>
    <xf numFmtId="0" fontId="97" fillId="7" borderId="49" xfId="0" applyFont="1" applyFill="1" applyBorder="1" applyAlignment="1">
      <alignment horizontal="left" vertical="top" wrapText="1" shrinkToFit="1"/>
    </xf>
    <xf numFmtId="0" fontId="97" fillId="7" borderId="43" xfId="0" applyFont="1" applyFill="1" applyBorder="1" applyAlignment="1">
      <alignment horizontal="left" vertical="top" wrapText="1" shrinkToFit="1"/>
    </xf>
    <xf numFmtId="0" fontId="47" fillId="7" borderId="3" xfId="0" applyFont="1" applyFill="1" applyBorder="1" applyAlignment="1">
      <alignment vertical="center" shrinkToFit="1"/>
    </xf>
    <xf numFmtId="0" fontId="66" fillId="7" borderId="3" xfId="0" applyFont="1" applyFill="1" applyBorder="1" applyAlignment="1">
      <alignment horizontal="center" vertical="center" wrapText="1"/>
    </xf>
    <xf numFmtId="0" fontId="115" fillId="7" borderId="49" xfId="0" applyFont="1" applyFill="1" applyBorder="1" applyAlignment="1">
      <alignment horizontal="left" vertical="top" wrapText="1"/>
    </xf>
    <xf numFmtId="0" fontId="95" fillId="7" borderId="43" xfId="0" applyFont="1" applyFill="1" applyBorder="1" applyAlignment="1">
      <alignment horizontal="left" vertical="top" wrapText="1"/>
    </xf>
    <xf numFmtId="0" fontId="66" fillId="7" borderId="26" xfId="0" applyFont="1" applyFill="1" applyBorder="1" applyAlignment="1">
      <alignment horizontal="center" vertical="center" wrapText="1" shrinkToFit="1"/>
    </xf>
    <xf numFmtId="0" fontId="95" fillId="7" borderId="61" xfId="0" applyFont="1" applyFill="1" applyBorder="1" applyAlignment="1">
      <alignment horizontal="left" vertical="top" wrapText="1"/>
    </xf>
    <xf numFmtId="0" fontId="66" fillId="7" borderId="18" xfId="0" applyFont="1" applyFill="1" applyBorder="1" applyAlignment="1">
      <alignment horizontal="center" vertical="center" shrinkToFit="1"/>
    </xf>
    <xf numFmtId="0" fontId="66" fillId="7" borderId="27" xfId="0" applyFont="1" applyFill="1" applyBorder="1" applyAlignment="1">
      <alignment horizontal="center" vertical="center"/>
    </xf>
    <xf numFmtId="0" fontId="36" fillId="7" borderId="51" xfId="0" applyFont="1" applyFill="1" applyBorder="1" applyAlignment="1">
      <alignment horizontal="left" vertical="top" wrapText="1"/>
    </xf>
    <xf numFmtId="0" fontId="36" fillId="7" borderId="57" xfId="0" applyFont="1" applyFill="1" applyBorder="1" applyAlignment="1">
      <alignment horizontal="left" vertical="top" wrapText="1"/>
    </xf>
    <xf numFmtId="0" fontId="36" fillId="7" borderId="3" xfId="0" applyFont="1" applyFill="1" applyBorder="1" applyAlignment="1">
      <alignment horizontal="left" vertical="top" wrapText="1"/>
    </xf>
    <xf numFmtId="0" fontId="36" fillId="7" borderId="43" xfId="0" applyFont="1" applyFill="1" applyBorder="1" applyAlignment="1">
      <alignment horizontal="left" vertical="top" wrapText="1"/>
    </xf>
    <xf numFmtId="0" fontId="40" fillId="7" borderId="43" xfId="0" applyFont="1" applyFill="1" applyBorder="1" applyAlignment="1">
      <alignment horizontal="left" vertical="top" wrapText="1"/>
    </xf>
    <xf numFmtId="0" fontId="36" fillId="7" borderId="49" xfId="0" applyFont="1" applyFill="1" applyBorder="1" applyAlignment="1">
      <alignment horizontal="left" vertical="top" wrapText="1" shrinkToFit="1"/>
    </xf>
    <xf numFmtId="0" fontId="0" fillId="7" borderId="0" xfId="0" applyFill="1" applyBorder="1" applyAlignment="1">
      <alignment vertical="center" shrinkToFit="1"/>
    </xf>
    <xf numFmtId="0" fontId="66" fillId="7" borderId="49" xfId="0" applyFont="1" applyFill="1" applyBorder="1" applyAlignment="1">
      <alignment horizontal="left" vertical="top" wrapText="1" shrinkToFit="1"/>
    </xf>
    <xf numFmtId="0" fontId="66" fillId="7" borderId="43" xfId="0" applyFont="1" applyFill="1" applyBorder="1" applyAlignment="1">
      <alignment horizontal="left" vertical="top" wrapText="1" shrinkToFit="1"/>
    </xf>
    <xf numFmtId="0" fontId="66" fillId="7" borderId="50" xfId="0" applyFont="1" applyFill="1" applyBorder="1" applyAlignment="1">
      <alignment horizontal="center" vertical="center" shrinkToFit="1"/>
    </xf>
    <xf numFmtId="0" fontId="66" fillId="7" borderId="20" xfId="0" applyFont="1" applyFill="1" applyBorder="1" applyAlignment="1">
      <alignment horizontal="center" vertical="center" shrinkToFit="1"/>
    </xf>
    <xf numFmtId="0" fontId="74" fillId="7" borderId="50" xfId="0" applyFont="1" applyFill="1" applyBorder="1" applyAlignment="1">
      <alignment horizontal="center" vertical="center"/>
    </xf>
    <xf numFmtId="0" fontId="71" fillId="7" borderId="29" xfId="0" applyFont="1" applyFill="1" applyBorder="1" applyAlignment="1">
      <alignment horizontal="center" vertical="center"/>
    </xf>
    <xf numFmtId="0" fontId="97" fillId="7" borderId="18" xfId="0" applyFont="1" applyFill="1" applyBorder="1" applyAlignment="1">
      <alignment horizontal="left" vertical="top" wrapText="1" shrinkToFit="1"/>
    </xf>
    <xf numFmtId="0" fontId="92" fillId="7" borderId="61" xfId="0" applyFont="1" applyFill="1" applyBorder="1" applyAlignment="1">
      <alignment horizontal="left" vertical="top" wrapText="1" shrinkToFit="1"/>
    </xf>
    <xf numFmtId="0" fontId="53" fillId="7" borderId="38" xfId="0" applyFont="1" applyFill="1" applyBorder="1" applyAlignment="1">
      <alignment horizontal="center" vertical="center" shrinkToFit="1"/>
    </xf>
    <xf numFmtId="0" fontId="53" fillId="7" borderId="20" xfId="0" applyFont="1" applyFill="1" applyBorder="1" applyAlignment="1">
      <alignment horizontal="center" vertical="center" shrinkToFit="1"/>
    </xf>
    <xf numFmtId="0" fontId="0" fillId="7" borderId="8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97" fillId="7" borderId="51" xfId="0" applyFont="1" applyFill="1" applyBorder="1" applyAlignment="1">
      <alignment vertical="center" wrapText="1" shrinkToFit="1"/>
    </xf>
    <xf numFmtId="0" fontId="97" fillId="7" borderId="42" xfId="0" applyFont="1" applyFill="1" applyBorder="1" applyAlignment="1">
      <alignment vertical="center" wrapText="1" shrinkToFit="1"/>
    </xf>
    <xf numFmtId="0" fontId="66" fillId="7" borderId="36" xfId="0" applyFont="1" applyFill="1" applyBorder="1" applyAlignment="1">
      <alignment horizontal="center" vertical="center" shrinkToFit="1"/>
    </xf>
    <xf numFmtId="0" fontId="66" fillId="7" borderId="28" xfId="0" applyFont="1" applyFill="1" applyBorder="1" applyAlignment="1">
      <alignment horizontal="center" vertical="center" shrinkToFit="1"/>
    </xf>
    <xf numFmtId="0" fontId="75" fillId="7" borderId="25" xfId="0" applyFont="1" applyFill="1" applyBorder="1" applyAlignment="1">
      <alignment horizontal="center" vertical="center"/>
    </xf>
    <xf numFmtId="0" fontId="75" fillId="7" borderId="3" xfId="0" applyFont="1" applyFill="1" applyBorder="1" applyAlignment="1">
      <alignment horizontal="center" vertical="center"/>
    </xf>
    <xf numFmtId="0" fontId="75" fillId="7" borderId="26" xfId="0" applyFont="1" applyFill="1" applyBorder="1" applyAlignment="1">
      <alignment horizontal="center" vertical="center"/>
    </xf>
    <xf numFmtId="56" fontId="0" fillId="7" borderId="0" xfId="0" applyNumberFormat="1" applyFont="1" applyFill="1">
      <alignment vertical="center"/>
    </xf>
    <xf numFmtId="56" fontId="0" fillId="7" borderId="0" xfId="0" applyNumberFormat="1" applyFont="1" applyFill="1" applyBorder="1">
      <alignment vertical="center"/>
    </xf>
    <xf numFmtId="0" fontId="97" fillId="7" borderId="3" xfId="0" applyFont="1" applyFill="1" applyBorder="1" applyAlignment="1">
      <alignment vertical="center" wrapText="1" shrinkToFit="1"/>
    </xf>
    <xf numFmtId="0" fontId="97" fillId="7" borderId="49" xfId="0" applyFont="1" applyFill="1" applyBorder="1" applyAlignment="1">
      <alignment vertical="center" wrapText="1" shrinkToFit="1"/>
    </xf>
    <xf numFmtId="0" fontId="97" fillId="7" borderId="43" xfId="0" applyFont="1" applyFill="1" applyBorder="1" applyAlignment="1">
      <alignment vertical="center" wrapText="1" shrinkToFit="1"/>
    </xf>
    <xf numFmtId="56" fontId="0" fillId="7" borderId="0" xfId="0" applyNumberFormat="1" applyFont="1" applyFill="1" applyBorder="1" applyAlignment="1">
      <alignment horizontal="right" vertical="center"/>
    </xf>
    <xf numFmtId="0" fontId="75" fillId="7" borderId="8" xfId="0" applyFont="1" applyFill="1" applyBorder="1" applyAlignment="1">
      <alignment horizontal="center" vertical="center"/>
    </xf>
    <xf numFmtId="0" fontId="75" fillId="7" borderId="9" xfId="0" applyFont="1" applyFill="1" applyBorder="1" applyAlignment="1">
      <alignment horizontal="center" vertical="center"/>
    </xf>
    <xf numFmtId="0" fontId="75" fillId="7" borderId="20" xfId="0" applyFont="1" applyFill="1" applyBorder="1" applyAlignment="1">
      <alignment horizontal="center" vertical="center"/>
    </xf>
    <xf numFmtId="0" fontId="0" fillId="7" borderId="0" xfId="0" applyFont="1" applyFill="1">
      <alignment vertical="center"/>
    </xf>
    <xf numFmtId="0" fontId="0" fillId="7" borderId="0" xfId="0" applyFont="1" applyFill="1" applyBorder="1" applyAlignment="1">
      <alignment horizontal="center" vertical="center"/>
    </xf>
    <xf numFmtId="0" fontId="66" fillId="7" borderId="43" xfId="0" applyFont="1" applyFill="1" applyBorder="1" applyAlignment="1">
      <alignment vertical="center" wrapText="1" shrinkToFit="1"/>
    </xf>
    <xf numFmtId="0" fontId="36" fillId="7" borderId="49" xfId="0" applyFont="1" applyFill="1" applyBorder="1" applyAlignment="1">
      <alignment vertical="center" wrapText="1" shrinkToFit="1"/>
    </xf>
    <xf numFmtId="0" fontId="36" fillId="7" borderId="43" xfId="0" applyFont="1" applyFill="1" applyBorder="1" applyAlignment="1">
      <alignment vertical="center" wrapText="1" shrinkToFit="1"/>
    </xf>
    <xf numFmtId="0" fontId="95" fillId="7" borderId="3" xfId="0" applyFont="1" applyFill="1" applyBorder="1" applyAlignment="1">
      <alignment vertical="center" wrapText="1" shrinkToFit="1"/>
    </xf>
    <xf numFmtId="0" fontId="36" fillId="7" borderId="49" xfId="0" applyFont="1" applyFill="1" applyBorder="1" applyAlignment="1">
      <alignment vertical="center" wrapText="1"/>
    </xf>
    <xf numFmtId="0" fontId="36" fillId="7" borderId="43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top"/>
    </xf>
    <xf numFmtId="0" fontId="102" fillId="7" borderId="49" xfId="0" applyFont="1" applyFill="1" applyBorder="1" applyAlignment="1">
      <alignment vertical="center" wrapText="1"/>
    </xf>
    <xf numFmtId="0" fontId="40" fillId="7" borderId="43" xfId="0" applyFont="1" applyFill="1" applyBorder="1" applyAlignment="1">
      <alignment vertical="center" wrapText="1"/>
    </xf>
    <xf numFmtId="0" fontId="116" fillId="7" borderId="49" xfId="0" applyFont="1" applyFill="1" applyBorder="1" applyAlignment="1">
      <alignment vertical="center" wrapText="1"/>
    </xf>
    <xf numFmtId="0" fontId="66" fillId="7" borderId="43" xfId="0" applyFont="1" applyFill="1" applyBorder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0" fontId="95" fillId="7" borderId="49" xfId="0" applyFont="1" applyFill="1" applyBorder="1" applyAlignment="1">
      <alignment vertical="center" wrapText="1"/>
    </xf>
    <xf numFmtId="0" fontId="95" fillId="7" borderId="43" xfId="0" applyFont="1" applyFill="1" applyBorder="1" applyAlignment="1">
      <alignment vertical="center" wrapText="1"/>
    </xf>
    <xf numFmtId="0" fontId="36" fillId="7" borderId="28" xfId="0" applyFont="1" applyFill="1" applyBorder="1" applyAlignment="1">
      <alignment vertical="center" wrapText="1"/>
    </xf>
    <xf numFmtId="0" fontId="36" fillId="7" borderId="42" xfId="0" applyFont="1" applyFill="1" applyBorder="1" applyAlignment="1">
      <alignment vertical="center" wrapText="1"/>
    </xf>
    <xf numFmtId="0" fontId="66" fillId="7" borderId="28" xfId="0" applyFont="1" applyFill="1" applyBorder="1" applyAlignment="1">
      <alignment horizontal="left" vertical="center" wrapText="1"/>
    </xf>
    <xf numFmtId="0" fontId="74" fillId="7" borderId="36" xfId="0" applyFont="1" applyFill="1" applyBorder="1" applyAlignment="1">
      <alignment horizontal="center" vertical="center"/>
    </xf>
    <xf numFmtId="0" fontId="74" fillId="7" borderId="27" xfId="0" applyFont="1" applyFill="1" applyBorder="1" applyAlignment="1">
      <alignment horizontal="center" vertical="center"/>
    </xf>
    <xf numFmtId="0" fontId="74" fillId="7" borderId="28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vertical="center" wrapText="1"/>
    </xf>
    <xf numFmtId="0" fontId="95" fillId="7" borderId="26" xfId="0" applyFont="1" applyFill="1" applyBorder="1" applyAlignment="1">
      <alignment vertical="center" wrapText="1"/>
    </xf>
    <xf numFmtId="0" fontId="47" fillId="7" borderId="3" xfId="0" applyFont="1" applyFill="1" applyBorder="1" applyAlignment="1">
      <alignment horizontal="left" vertical="top"/>
    </xf>
    <xf numFmtId="0" fontId="40" fillId="7" borderId="26" xfId="0" applyFont="1" applyFill="1" applyBorder="1" applyAlignment="1">
      <alignment vertical="center" wrapText="1"/>
    </xf>
    <xf numFmtId="0" fontId="66" fillId="7" borderId="26" xfId="0" applyFont="1" applyFill="1" applyBorder="1" applyAlignment="1">
      <alignment horizontal="left" vertical="center" wrapText="1"/>
    </xf>
    <xf numFmtId="0" fontId="66" fillId="7" borderId="26" xfId="0" applyFont="1" applyFill="1" applyBorder="1" applyAlignment="1">
      <alignment vertical="center" wrapText="1"/>
    </xf>
    <xf numFmtId="0" fontId="55" fillId="7" borderId="0" xfId="0" applyFont="1" applyFill="1">
      <alignment vertical="center"/>
    </xf>
    <xf numFmtId="0" fontId="97" fillId="7" borderId="26" xfId="0" applyFont="1" applyFill="1" applyBorder="1" applyAlignment="1">
      <alignment vertical="center" wrapText="1" shrinkToFit="1"/>
    </xf>
    <xf numFmtId="0" fontId="36" fillId="7" borderId="26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vertical="center"/>
    </xf>
    <xf numFmtId="0" fontId="40" fillId="7" borderId="37" xfId="0" applyFont="1" applyFill="1" applyBorder="1" applyAlignment="1">
      <alignment horizontal="center" vertical="center"/>
    </xf>
    <xf numFmtId="0" fontId="95" fillId="7" borderId="26" xfId="0" applyFont="1" applyFill="1" applyBorder="1" applyAlignment="1">
      <alignment horizontal="left" vertical="center" wrapText="1"/>
    </xf>
    <xf numFmtId="0" fontId="95" fillId="7" borderId="43" xfId="0" applyFont="1" applyFill="1" applyBorder="1" applyAlignment="1">
      <alignment horizontal="left" vertical="center" wrapText="1"/>
    </xf>
    <xf numFmtId="0" fontId="47" fillId="7" borderId="3" xfId="0" applyFont="1" applyFill="1" applyBorder="1" applyAlignment="1">
      <alignment horizontal="center" vertical="center"/>
    </xf>
    <xf numFmtId="0" fontId="97" fillId="7" borderId="26" xfId="0" applyFont="1" applyFill="1" applyBorder="1" applyAlignment="1">
      <alignment vertical="center" wrapText="1"/>
    </xf>
    <xf numFmtId="0" fontId="40" fillId="7" borderId="19" xfId="0" applyFont="1" applyFill="1" applyBorder="1" applyAlignment="1">
      <alignment horizontal="center" vertical="center" shrinkToFit="1"/>
    </xf>
    <xf numFmtId="0" fontId="40" fillId="7" borderId="27" xfId="0" applyFont="1" applyFill="1" applyBorder="1" applyAlignment="1">
      <alignment horizontal="center" vertical="center" shrinkToFit="1"/>
    </xf>
    <xf numFmtId="0" fontId="95" fillId="7" borderId="51" xfId="0" applyFont="1" applyFill="1" applyBorder="1" applyAlignment="1">
      <alignment vertical="center" wrapText="1" shrinkToFit="1"/>
    </xf>
    <xf numFmtId="0" fontId="95" fillId="7" borderId="57" xfId="0" applyFont="1" applyFill="1" applyBorder="1" applyAlignment="1">
      <alignment vertical="center" wrapText="1" shrinkToFit="1"/>
    </xf>
    <xf numFmtId="56" fontId="0" fillId="7" borderId="0" xfId="0" applyNumberFormat="1" applyFill="1" applyBorder="1" applyAlignment="1">
      <alignment horizontal="right" vertical="center"/>
    </xf>
    <xf numFmtId="0" fontId="47" fillId="7" borderId="3" xfId="0" applyFont="1" applyFill="1" applyBorder="1" applyAlignment="1">
      <alignment vertical="top"/>
    </xf>
    <xf numFmtId="56" fontId="0" fillId="7" borderId="0" xfId="0" applyNumberFormat="1" applyFont="1" applyFill="1" applyBorder="1" applyAlignment="1">
      <alignment vertical="top"/>
    </xf>
    <xf numFmtId="0" fontId="95" fillId="7" borderId="43" xfId="0" applyFont="1" applyFill="1" applyBorder="1" applyAlignment="1">
      <alignment vertical="center" wrapText="1" shrinkToFit="1"/>
    </xf>
    <xf numFmtId="0" fontId="55" fillId="2" borderId="49" xfId="0" applyFont="1" applyFill="1" applyBorder="1" applyAlignment="1">
      <alignment horizontal="left" vertical="top" wrapText="1" shrinkToFit="1"/>
    </xf>
    <xf numFmtId="0" fontId="55" fillId="2" borderId="19" xfId="0" applyFont="1" applyFill="1" applyBorder="1" applyAlignment="1">
      <alignment horizontal="center" vertical="center" shrinkToFit="1"/>
    </xf>
    <xf numFmtId="0" fontId="55" fillId="2" borderId="36" xfId="0" applyFont="1" applyFill="1" applyBorder="1" applyAlignment="1">
      <alignment horizontal="center" vertical="center" shrinkToFit="1"/>
    </xf>
    <xf numFmtId="0" fontId="55" fillId="2" borderId="37" xfId="0" applyFont="1" applyFill="1" applyBorder="1" applyAlignment="1">
      <alignment horizontal="center" vertical="center" wrapText="1"/>
    </xf>
    <xf numFmtId="0" fontId="55" fillId="2" borderId="38" xfId="0" applyFont="1" applyFill="1" applyBorder="1" applyAlignment="1">
      <alignment horizontal="center" vertical="center" wrapText="1"/>
    </xf>
    <xf numFmtId="0" fontId="55" fillId="2" borderId="37" xfId="0" applyFont="1" applyFill="1" applyBorder="1" applyAlignment="1">
      <alignment horizontal="center" vertical="center" wrapText="1" shrinkToFit="1"/>
    </xf>
    <xf numFmtId="0" fontId="55" fillId="2" borderId="38" xfId="0" applyFont="1" applyFill="1" applyBorder="1" applyAlignment="1">
      <alignment horizontal="center" vertical="center" wrapText="1" shrinkToFit="1"/>
    </xf>
    <xf numFmtId="0" fontId="56" fillId="2" borderId="19" xfId="0" applyFont="1" applyFill="1" applyBorder="1" applyAlignment="1">
      <alignment horizontal="center" vertical="center" wrapText="1"/>
    </xf>
    <xf numFmtId="0" fontId="56" fillId="2" borderId="25" xfId="0" applyFont="1" applyFill="1" applyBorder="1" applyAlignment="1">
      <alignment horizontal="center" vertical="center" wrapText="1"/>
    </xf>
    <xf numFmtId="0" fontId="56" fillId="2" borderId="46" xfId="0" applyFont="1" applyFill="1" applyBorder="1" applyAlignment="1">
      <alignment horizontal="center" vertical="center" wrapText="1"/>
    </xf>
    <xf numFmtId="0" fontId="55" fillId="2" borderId="19" xfId="0" applyFont="1" applyFill="1" applyBorder="1" applyAlignment="1">
      <alignment horizontal="center" vertical="center"/>
    </xf>
    <xf numFmtId="0" fontId="55" fillId="2" borderId="19" xfId="4" applyFont="1" applyFill="1" applyBorder="1" applyAlignment="1">
      <alignment horizontal="center" vertical="center" shrinkToFit="1"/>
    </xf>
    <xf numFmtId="0" fontId="55" fillId="2" borderId="25" xfId="4" applyFont="1" applyFill="1" applyBorder="1" applyAlignment="1">
      <alignment horizontal="center" vertical="center" wrapText="1" shrinkToFit="1"/>
    </xf>
    <xf numFmtId="0" fontId="55" fillId="2" borderId="46" xfId="4" applyFont="1" applyFill="1" applyBorder="1" applyAlignment="1">
      <alignment horizontal="center" vertical="center" wrapText="1" shrinkToFit="1"/>
    </xf>
    <xf numFmtId="0" fontId="55" fillId="2" borderId="19" xfId="0" applyFont="1" applyFill="1" applyBorder="1" applyAlignment="1">
      <alignment horizontal="center" vertical="center" wrapText="1" shrinkToFit="1"/>
    </xf>
    <xf numFmtId="0" fontId="83" fillId="0" borderId="49" xfId="0" applyFont="1" applyFill="1" applyBorder="1" applyAlignment="1">
      <alignment horizontal="left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109" fillId="0" borderId="49" xfId="0" applyFont="1" applyFill="1" applyBorder="1" applyAlignment="1">
      <alignment horizontal="left" vertical="center" wrapText="1"/>
    </xf>
    <xf numFmtId="0" fontId="95" fillId="0" borderId="51" xfId="0" applyFont="1" applyFill="1" applyBorder="1" applyAlignment="1">
      <alignment horizontal="left" vertical="center" wrapText="1"/>
    </xf>
    <xf numFmtId="0" fontId="101" fillId="0" borderId="49" xfId="0" applyFont="1" applyFill="1" applyBorder="1" applyAlignment="1">
      <alignment horizontal="left" vertical="center" wrapText="1"/>
    </xf>
    <xf numFmtId="0" fontId="40" fillId="0" borderId="51" xfId="0" applyFont="1" applyFill="1" applyBorder="1" applyAlignment="1">
      <alignment horizontal="justify" vertical="center" wrapText="1" shrinkToFit="1"/>
    </xf>
    <xf numFmtId="0" fontId="36" fillId="2" borderId="49" xfId="0" applyFont="1" applyFill="1" applyBorder="1" applyAlignment="1">
      <alignment horizontal="left" vertical="center" wrapText="1"/>
    </xf>
    <xf numFmtId="0" fontId="66" fillId="2" borderId="49" xfId="0" applyFont="1" applyFill="1" applyBorder="1" applyAlignment="1">
      <alignment horizontal="left" vertical="center" wrapText="1" shrinkToFit="1"/>
    </xf>
    <xf numFmtId="0" fontId="66" fillId="2" borderId="49" xfId="0" applyFont="1" applyFill="1" applyBorder="1" applyAlignment="1">
      <alignment horizontal="left" vertical="center" wrapText="1"/>
    </xf>
    <xf numFmtId="0" fontId="95" fillId="2" borderId="49" xfId="0" applyFont="1" applyFill="1" applyBorder="1" applyAlignment="1">
      <alignment horizontal="left" vertical="center" wrapText="1"/>
    </xf>
    <xf numFmtId="0" fontId="95" fillId="2" borderId="43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shrinkToFit="1"/>
    </xf>
    <xf numFmtId="0" fontId="74" fillId="3" borderId="0" xfId="0" applyFont="1" applyFill="1" applyAlignment="1">
      <alignment horizontal="center" vertical="center" wrapText="1" shrinkToFit="1"/>
    </xf>
    <xf numFmtId="0" fontId="86" fillId="3" borderId="0" xfId="0" applyFont="1" applyFill="1" applyAlignment="1">
      <alignment horizontal="left" vertical="center" wrapText="1" shrinkToFit="1"/>
    </xf>
    <xf numFmtId="0" fontId="86" fillId="3" borderId="0" xfId="0" applyFont="1" applyFill="1" applyAlignment="1">
      <alignment vertical="center" wrapText="1" shrinkToFit="1"/>
    </xf>
    <xf numFmtId="0" fontId="0" fillId="3" borderId="0" xfId="0" applyFill="1" applyAlignment="1">
      <alignment vertical="center" wrapText="1" shrinkToFit="1"/>
    </xf>
    <xf numFmtId="0" fontId="86" fillId="3" borderId="0" xfId="0" applyFont="1" applyFill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74" fillId="0" borderId="0" xfId="0" applyFont="1" applyAlignment="1">
      <alignment horizontal="center" vertical="center" wrapText="1" shrinkToFit="1"/>
    </xf>
    <xf numFmtId="0" fontId="75" fillId="3" borderId="0" xfId="0" applyFont="1" applyFill="1" applyAlignment="1">
      <alignment horizontal="center" vertical="center" wrapText="1" shrinkToFit="1"/>
    </xf>
    <xf numFmtId="57" fontId="114" fillId="3" borderId="0" xfId="0" applyNumberFormat="1" applyFont="1" applyFill="1" applyAlignment="1">
      <alignment horizontal="center" vertical="center" wrapText="1" shrinkToFit="1"/>
    </xf>
    <xf numFmtId="0" fontId="35" fillId="3" borderId="0" xfId="0" applyFont="1" applyFill="1" applyBorder="1" applyAlignment="1">
      <alignment horizontal="center" vertical="center" wrapText="1" shrinkToFit="1"/>
    </xf>
    <xf numFmtId="0" fontId="87" fillId="3" borderId="0" xfId="0" applyFont="1" applyFill="1" applyBorder="1" applyAlignment="1">
      <alignment vertical="center" wrapText="1" shrinkToFit="1"/>
    </xf>
    <xf numFmtId="0" fontId="78" fillId="3" borderId="0" xfId="0" applyFont="1" applyFill="1" applyBorder="1" applyAlignment="1">
      <alignment horizontal="center" vertical="center" wrapText="1" shrinkToFit="1"/>
    </xf>
    <xf numFmtId="0" fontId="88" fillId="3" borderId="0" xfId="0" applyFont="1" applyFill="1" applyBorder="1" applyAlignment="1">
      <alignment vertical="center" wrapText="1" shrinkToFit="1"/>
    </xf>
    <xf numFmtId="57" fontId="88" fillId="3" borderId="0" xfId="0" applyNumberFormat="1" applyFont="1" applyFill="1" applyAlignment="1">
      <alignment vertical="center" wrapText="1" shrinkToFit="1"/>
    </xf>
    <xf numFmtId="0" fontId="66" fillId="3" borderId="0" xfId="0" applyFont="1" applyFill="1" applyBorder="1" applyAlignment="1">
      <alignment vertical="center" wrapText="1" shrinkToFit="1"/>
    </xf>
    <xf numFmtId="0" fontId="88" fillId="3" borderId="0" xfId="0" applyFont="1" applyFill="1" applyAlignment="1">
      <alignment vertical="center" wrapText="1" shrinkToFit="1"/>
    </xf>
    <xf numFmtId="0" fontId="89" fillId="3" borderId="0" xfId="0" applyFont="1" applyFill="1" applyAlignment="1">
      <alignment vertical="center" wrapText="1" shrinkToFit="1"/>
    </xf>
    <xf numFmtId="57" fontId="88" fillId="3" borderId="0" xfId="0" applyNumberFormat="1" applyFont="1" applyFill="1" applyAlignment="1">
      <alignment horizontal="right" vertical="center" wrapText="1" shrinkToFit="1"/>
    </xf>
    <xf numFmtId="0" fontId="66" fillId="0" borderId="0" xfId="0" applyFont="1" applyAlignment="1">
      <alignment vertical="center" wrapText="1" shrinkToFit="1"/>
    </xf>
    <xf numFmtId="0" fontId="84" fillId="3" borderId="0" xfId="0" applyFont="1" applyFill="1" applyAlignment="1">
      <alignment horizontal="center" vertical="center" wrapText="1" shrinkToFit="1"/>
    </xf>
    <xf numFmtId="0" fontId="35" fillId="3" borderId="0" xfId="0" applyFont="1" applyFill="1" applyAlignment="1">
      <alignment horizontal="center" vertical="center" wrapText="1" shrinkToFit="1"/>
    </xf>
    <xf numFmtId="0" fontId="0" fillId="3" borderId="0" xfId="0" applyFont="1" applyFill="1" applyBorder="1" applyAlignment="1">
      <alignment vertical="center" wrapText="1" shrinkToFit="1"/>
    </xf>
    <xf numFmtId="0" fontId="79" fillId="3" borderId="0" xfId="0" applyFont="1" applyFill="1" applyAlignment="1">
      <alignment horizontal="center" vertical="center" wrapText="1" shrinkToFit="1"/>
    </xf>
    <xf numFmtId="0" fontId="76" fillId="3" borderId="19" xfId="0" applyFont="1" applyFill="1" applyBorder="1" applyAlignment="1">
      <alignment horizontal="center" vertical="center" wrapText="1" shrinkToFit="1"/>
    </xf>
    <xf numFmtId="177" fontId="85" fillId="3" borderId="27" xfId="0" applyNumberFormat="1" applyFont="1" applyFill="1" applyBorder="1" applyAlignment="1">
      <alignment horizontal="center" vertical="center" wrapText="1" shrinkToFit="1"/>
    </xf>
    <xf numFmtId="0" fontId="76" fillId="3" borderId="27" xfId="0" applyFont="1" applyFill="1" applyBorder="1" applyAlignment="1">
      <alignment horizontal="center" vertical="center" wrapText="1" shrinkToFit="1"/>
    </xf>
    <xf numFmtId="177" fontId="85" fillId="3" borderId="28" xfId="0" applyNumberFormat="1" applyFont="1" applyFill="1" applyBorder="1" applyAlignment="1">
      <alignment horizontal="center" vertical="center" wrapText="1" shrinkToFit="1"/>
    </xf>
    <xf numFmtId="0" fontId="30" fillId="3" borderId="0" xfId="0" applyFont="1" applyFill="1" applyBorder="1" applyAlignment="1">
      <alignment horizontal="center" vertical="center" wrapText="1" shrinkToFit="1"/>
    </xf>
    <xf numFmtId="0" fontId="35" fillId="3" borderId="19" xfId="0" applyFont="1" applyFill="1" applyBorder="1" applyAlignment="1">
      <alignment horizontal="center" vertical="center" wrapText="1" shrinkToFit="1"/>
    </xf>
    <xf numFmtId="177" fontId="38" fillId="3" borderId="27" xfId="0" applyNumberFormat="1" applyFont="1" applyFill="1" applyBorder="1" applyAlignment="1">
      <alignment horizontal="center" vertical="center" wrapText="1" shrinkToFit="1"/>
    </xf>
    <xf numFmtId="0" fontId="35" fillId="3" borderId="27" xfId="0" applyFont="1" applyFill="1" applyBorder="1" applyAlignment="1">
      <alignment horizontal="center" vertical="center" wrapText="1" shrinkToFit="1"/>
    </xf>
    <xf numFmtId="177" fontId="38" fillId="3" borderId="28" xfId="0" applyNumberFormat="1" applyFont="1" applyFill="1" applyBorder="1" applyAlignment="1">
      <alignment horizontal="center" vertical="center" wrapText="1" shrinkToFit="1"/>
    </xf>
    <xf numFmtId="0" fontId="58" fillId="0" borderId="0" xfId="0" applyFont="1" applyAlignment="1">
      <alignment vertical="center" wrapText="1" shrinkToFit="1"/>
    </xf>
    <xf numFmtId="0" fontId="4" fillId="3" borderId="0" xfId="0" applyFont="1" applyFill="1" applyBorder="1" applyAlignment="1">
      <alignment vertical="center" wrapText="1" shrinkToFit="1"/>
    </xf>
    <xf numFmtId="176" fontId="91" fillId="5" borderId="3" xfId="0" applyNumberFormat="1" applyFont="1" applyFill="1" applyBorder="1" applyAlignment="1">
      <alignment horizontal="left" vertical="center" wrapText="1" shrinkToFit="1"/>
    </xf>
    <xf numFmtId="176" fontId="91" fillId="3" borderId="3" xfId="0" applyNumberFormat="1" applyFont="1" applyFill="1" applyBorder="1" applyAlignment="1">
      <alignment horizontal="left" vertical="center" wrapText="1" shrinkToFit="1"/>
    </xf>
    <xf numFmtId="0" fontId="86" fillId="3" borderId="67" xfId="0" applyFont="1" applyFill="1" applyBorder="1" applyAlignment="1">
      <alignment vertical="center" wrapText="1" shrinkToFit="1"/>
    </xf>
    <xf numFmtId="0" fontId="53" fillId="3" borderId="0" xfId="0" applyFont="1" applyFill="1" applyBorder="1" applyAlignment="1">
      <alignment vertical="center" wrapText="1" shrinkToFit="1"/>
    </xf>
    <xf numFmtId="0" fontId="53" fillId="3" borderId="31" xfId="0" applyFont="1" applyFill="1" applyBorder="1" applyAlignment="1">
      <alignment horizontal="center" vertical="center" wrapText="1" shrinkToFit="1"/>
    </xf>
    <xf numFmtId="0" fontId="67" fillId="3" borderId="30" xfId="0" applyFont="1" applyFill="1" applyBorder="1" applyAlignment="1">
      <alignment vertical="center" wrapText="1" shrinkToFit="1"/>
    </xf>
    <xf numFmtId="0" fontId="53" fillId="3" borderId="32" xfId="0" applyFont="1" applyFill="1" applyBorder="1" applyAlignment="1">
      <alignment horizontal="center" vertical="center" wrapText="1" shrinkToFit="1"/>
    </xf>
    <xf numFmtId="0" fontId="34" fillId="3" borderId="1" xfId="0" applyFont="1" applyFill="1" applyBorder="1" applyAlignment="1">
      <alignment horizontal="center" vertical="top" wrapText="1" shrinkToFit="1"/>
    </xf>
    <xf numFmtId="0" fontId="86" fillId="3" borderId="1" xfId="0" applyFont="1" applyFill="1" applyBorder="1" applyAlignment="1">
      <alignment vertical="top" wrapText="1" shrinkToFit="1"/>
    </xf>
    <xf numFmtId="0" fontId="74" fillId="3" borderId="1" xfId="0" applyFont="1" applyFill="1" applyBorder="1" applyAlignment="1">
      <alignment horizontal="center" vertical="top" wrapText="1" shrinkToFit="1"/>
    </xf>
    <xf numFmtId="0" fontId="74" fillId="3" borderId="1" xfId="0" applyFont="1" applyFill="1" applyBorder="1" applyAlignment="1">
      <alignment horizontal="center" vertical="center" wrapText="1" shrinkToFit="1"/>
    </xf>
    <xf numFmtId="0" fontId="86" fillId="3" borderId="1" xfId="0" applyFont="1" applyFill="1" applyBorder="1" applyAlignment="1">
      <alignment vertical="center" wrapText="1" shrinkToFit="1"/>
    </xf>
    <xf numFmtId="0" fontId="119" fillId="0" borderId="3" xfId="0" applyFont="1" applyFill="1" applyBorder="1" applyAlignment="1">
      <alignment horizontal="left" vertical="center" wrapText="1" shrinkToFit="1"/>
    </xf>
    <xf numFmtId="0" fontId="120" fillId="3" borderId="3" xfId="0" applyFont="1" applyFill="1" applyBorder="1" applyAlignment="1">
      <alignment vertical="center" wrapText="1" shrinkToFit="1"/>
    </xf>
    <xf numFmtId="0" fontId="91" fillId="3" borderId="3" xfId="0" applyFont="1" applyFill="1" applyBorder="1" applyAlignment="1">
      <alignment vertical="center" wrapText="1" shrinkToFit="1"/>
    </xf>
    <xf numFmtId="0" fontId="121" fillId="3" borderId="3" xfId="0" applyFont="1" applyFill="1" applyBorder="1" applyAlignment="1">
      <alignment vertical="center" wrapText="1" shrinkToFit="1"/>
    </xf>
    <xf numFmtId="0" fontId="121" fillId="3" borderId="3" xfId="0" applyFont="1" applyFill="1" applyBorder="1" applyAlignment="1">
      <alignment horizontal="left" vertical="center" wrapText="1" shrinkToFit="1"/>
    </xf>
    <xf numFmtId="0" fontId="113" fillId="3" borderId="3" xfId="0" applyFont="1" applyFill="1" applyBorder="1" applyAlignment="1">
      <alignment horizontal="left" vertical="center" wrapText="1" shrinkToFit="1"/>
    </xf>
    <xf numFmtId="0" fontId="119" fillId="6" borderId="3" xfId="0" applyFont="1" applyFill="1" applyBorder="1" applyAlignment="1">
      <alignment horizontal="left" vertical="center" wrapText="1" shrinkToFit="1"/>
    </xf>
    <xf numFmtId="0" fontId="122" fillId="5" borderId="3" xfId="0" applyFont="1" applyFill="1" applyBorder="1" applyAlignment="1">
      <alignment vertical="center" wrapText="1" shrinkToFit="1"/>
    </xf>
    <xf numFmtId="0" fontId="113" fillId="0" borderId="3" xfId="0" applyFont="1" applyFill="1" applyBorder="1" applyAlignment="1">
      <alignment vertical="center" wrapText="1" shrinkToFit="1"/>
    </xf>
    <xf numFmtId="176" fontId="123" fillId="5" borderId="3" xfId="0" applyNumberFormat="1" applyFont="1" applyFill="1" applyBorder="1" applyAlignment="1">
      <alignment horizontal="left" vertical="center" wrapText="1" shrinkToFit="1"/>
    </xf>
    <xf numFmtId="176" fontId="91" fillId="3" borderId="29" xfId="0" applyNumberFormat="1" applyFont="1" applyFill="1" applyBorder="1" applyAlignment="1">
      <alignment horizontal="left" vertical="center" wrapText="1" shrinkToFit="1"/>
    </xf>
    <xf numFmtId="176" fontId="118" fillId="3" borderId="25" xfId="0" applyNumberFormat="1" applyFont="1" applyFill="1" applyBorder="1" applyAlignment="1">
      <alignment horizontal="center" vertical="center" wrapText="1" shrinkToFit="1"/>
    </xf>
    <xf numFmtId="176" fontId="118" fillId="5" borderId="25" xfId="0" applyNumberFormat="1" applyFont="1" applyFill="1" applyBorder="1" applyAlignment="1">
      <alignment horizontal="center" vertical="center" wrapText="1" shrinkToFit="1"/>
    </xf>
    <xf numFmtId="176" fontId="118" fillId="3" borderId="46" xfId="0" applyNumberFormat="1" applyFont="1" applyFill="1" applyBorder="1" applyAlignment="1">
      <alignment horizontal="center" vertical="center" wrapText="1" shrinkToFit="1"/>
    </xf>
    <xf numFmtId="176" fontId="124" fillId="3" borderId="3" xfId="0" applyNumberFormat="1" applyFont="1" applyFill="1" applyBorder="1" applyAlignment="1">
      <alignment horizontal="left" vertical="center" wrapText="1" shrinkToFit="1"/>
    </xf>
    <xf numFmtId="176" fontId="91" fillId="3" borderId="67" xfId="0" applyNumberFormat="1" applyFont="1" applyFill="1" applyBorder="1" applyAlignment="1">
      <alignment horizontal="left" vertical="center" wrapText="1" shrinkToFit="1"/>
    </xf>
    <xf numFmtId="176" fontId="91" fillId="3" borderId="26" xfId="0" applyNumberFormat="1" applyFont="1" applyFill="1" applyBorder="1" applyAlignment="1">
      <alignment horizontal="left" vertical="center" wrapText="1" shrinkToFit="1"/>
    </xf>
    <xf numFmtId="176" fontId="123" fillId="5" borderId="26" xfId="0" applyNumberFormat="1" applyFont="1" applyFill="1" applyBorder="1" applyAlignment="1">
      <alignment horizontal="left" vertical="center" wrapText="1" shrinkToFit="1"/>
    </xf>
    <xf numFmtId="176" fontId="123" fillId="3" borderId="26" xfId="0" applyNumberFormat="1" applyFont="1" applyFill="1" applyBorder="1" applyAlignment="1">
      <alignment horizontal="left" vertical="center" wrapText="1" shrinkToFit="1"/>
    </xf>
    <xf numFmtId="176" fontId="91" fillId="3" borderId="66" xfId="0" applyNumberFormat="1" applyFont="1" applyFill="1" applyBorder="1" applyAlignment="1">
      <alignment horizontal="left" vertical="center" wrapText="1" shrinkToFit="1"/>
    </xf>
    <xf numFmtId="0" fontId="113" fillId="0" borderId="3" xfId="0" applyFont="1" applyBorder="1" applyAlignment="1">
      <alignment vertical="center" wrapText="1" shrinkToFit="1"/>
    </xf>
    <xf numFmtId="176" fontId="91" fillId="0" borderId="3" xfId="0" applyNumberFormat="1" applyFont="1" applyFill="1" applyBorder="1" applyAlignment="1">
      <alignment horizontal="left" vertical="center" wrapText="1" shrinkToFit="1"/>
    </xf>
    <xf numFmtId="176" fontId="91" fillId="3" borderId="59" xfId="0" applyNumberFormat="1" applyFont="1" applyFill="1" applyBorder="1" applyAlignment="1">
      <alignment horizontal="left" vertical="center" wrapText="1" shrinkToFit="1"/>
    </xf>
    <xf numFmtId="0" fontId="55" fillId="0" borderId="18" xfId="0" applyFont="1" applyFill="1" applyBorder="1" applyAlignment="1">
      <alignment vertical="center" wrapText="1" shrinkToFit="1"/>
    </xf>
    <xf numFmtId="0" fontId="126" fillId="3" borderId="0" xfId="0" applyFont="1" applyFill="1" applyAlignment="1">
      <alignment vertical="center" wrapText="1" shrinkToFit="1"/>
    </xf>
    <xf numFmtId="176" fontId="118" fillId="3" borderId="3" xfId="0" applyNumberFormat="1" applyFont="1" applyFill="1" applyBorder="1" applyAlignment="1">
      <alignment horizontal="center" vertical="center" shrinkToFit="1"/>
    </xf>
    <xf numFmtId="176" fontId="118" fillId="3" borderId="29" xfId="0" applyNumberFormat="1" applyFont="1" applyFill="1" applyBorder="1" applyAlignment="1">
      <alignment horizontal="center" vertical="center" shrinkToFit="1"/>
    </xf>
    <xf numFmtId="176" fontId="118" fillId="5" borderId="3" xfId="0" applyNumberFormat="1" applyFont="1" applyFill="1" applyBorder="1" applyAlignment="1">
      <alignment horizontal="center" vertical="center" shrinkToFit="1"/>
    </xf>
    <xf numFmtId="176" fontId="118" fillId="3" borderId="25" xfId="0" applyNumberFormat="1" applyFont="1" applyFill="1" applyBorder="1" applyAlignment="1">
      <alignment horizontal="center" vertical="center" shrinkToFit="1"/>
    </xf>
    <xf numFmtId="176" fontId="118" fillId="5" borderId="25" xfId="0" applyNumberFormat="1" applyFont="1" applyFill="1" applyBorder="1" applyAlignment="1">
      <alignment horizontal="center" vertical="center" shrinkToFit="1"/>
    </xf>
    <xf numFmtId="176" fontId="118" fillId="3" borderId="46" xfId="0" applyNumberFormat="1" applyFont="1" applyFill="1" applyBorder="1" applyAlignment="1">
      <alignment horizontal="center" vertical="center" shrinkToFit="1"/>
    </xf>
    <xf numFmtId="176" fontId="118" fillId="0" borderId="3" xfId="0" applyNumberFormat="1" applyFont="1" applyFill="1" applyBorder="1" applyAlignment="1">
      <alignment horizontal="center" vertical="center" shrinkToFit="1"/>
    </xf>
    <xf numFmtId="176" fontId="118" fillId="5" borderId="29" xfId="0" applyNumberFormat="1" applyFont="1" applyFill="1" applyBorder="1" applyAlignment="1">
      <alignment horizontal="center" vertical="center" shrinkToFit="1"/>
    </xf>
    <xf numFmtId="0" fontId="96" fillId="0" borderId="52" xfId="0" applyFont="1" applyFill="1" applyBorder="1" applyAlignment="1">
      <alignment horizontal="left" vertical="center" wrapText="1" shrinkToFit="1"/>
    </xf>
    <xf numFmtId="0" fontId="56" fillId="0" borderId="49" xfId="0" applyFont="1" applyFill="1" applyBorder="1" applyAlignment="1">
      <alignment vertical="center" wrapText="1"/>
    </xf>
    <xf numFmtId="0" fontId="31" fillId="0" borderId="49" xfId="0" applyFont="1" applyFill="1" applyBorder="1" applyAlignment="1">
      <alignment vertical="center" wrapText="1"/>
    </xf>
    <xf numFmtId="0" fontId="31" fillId="0" borderId="49" xfId="0" applyFont="1" applyFill="1" applyBorder="1" applyAlignment="1">
      <alignment vertical="center" wrapText="1" shrinkToFit="1"/>
    </xf>
    <xf numFmtId="0" fontId="115" fillId="0" borderId="51" xfId="0" applyFont="1" applyFill="1" applyBorder="1" applyAlignment="1">
      <alignment vertical="top" wrapText="1" shrinkToFit="1"/>
    </xf>
    <xf numFmtId="0" fontId="109" fillId="0" borderId="49" xfId="0" applyFont="1" applyFill="1" applyBorder="1" applyAlignment="1">
      <alignment vertical="center" wrapText="1" shrinkToFit="1"/>
    </xf>
    <xf numFmtId="0" fontId="125" fillId="0" borderId="49" xfId="0" applyFont="1" applyFill="1" applyBorder="1" applyAlignment="1">
      <alignment horizontal="left" vertical="center" wrapText="1" shrinkToFit="1"/>
    </xf>
    <xf numFmtId="0" fontId="125" fillId="0" borderId="49" xfId="4" applyFont="1" applyFill="1" applyBorder="1" applyAlignment="1">
      <alignment horizontal="left" vertical="center" wrapText="1" shrinkToFit="1"/>
    </xf>
    <xf numFmtId="0" fontId="56" fillId="0" borderId="49" xfId="0" applyFont="1" applyFill="1" applyBorder="1" applyAlignment="1">
      <alignment horizontal="left" vertical="center" wrapText="1"/>
    </xf>
    <xf numFmtId="0" fontId="31" fillId="2" borderId="49" xfId="0" applyFont="1" applyFill="1" applyBorder="1" applyAlignment="1">
      <alignment horizontal="left" vertical="top" wrapText="1"/>
    </xf>
    <xf numFmtId="0" fontId="67" fillId="3" borderId="3" xfId="0" applyFont="1" applyFill="1" applyBorder="1" applyAlignment="1">
      <alignment vertical="center" wrapText="1" shrinkToFit="1"/>
    </xf>
    <xf numFmtId="176" fontId="118" fillId="3" borderId="3" xfId="0" applyNumberFormat="1" applyFont="1" applyFill="1" applyBorder="1" applyAlignment="1">
      <alignment horizontal="left" vertical="center" wrapText="1" shrinkToFit="1"/>
    </xf>
    <xf numFmtId="0" fontId="74" fillId="0" borderId="22" xfId="0" applyFont="1" applyFill="1" applyBorder="1" applyAlignment="1">
      <alignment horizontal="center" vertical="center" wrapText="1" shrinkToFit="1"/>
    </xf>
    <xf numFmtId="0" fontId="86" fillId="0" borderId="11" xfId="0" applyFont="1" applyFill="1" applyBorder="1" applyAlignment="1">
      <alignment horizontal="right" vertical="center" wrapText="1" shrinkToFit="1"/>
    </xf>
    <xf numFmtId="0" fontId="86" fillId="0" borderId="10" xfId="0" applyFont="1" applyFill="1" applyBorder="1" applyAlignment="1">
      <alignment vertical="center" wrapText="1" shrinkToFit="1"/>
    </xf>
    <xf numFmtId="0" fontId="74" fillId="0" borderId="2" xfId="0" applyFont="1" applyFill="1" applyBorder="1" applyAlignment="1">
      <alignment horizontal="center" vertical="center" wrapText="1" shrinkToFit="1"/>
    </xf>
    <xf numFmtId="0" fontId="86" fillId="0" borderId="12" xfId="0" applyFont="1" applyFill="1" applyBorder="1" applyAlignment="1">
      <alignment vertical="center" wrapText="1" shrinkToFit="1"/>
    </xf>
    <xf numFmtId="0" fontId="86" fillId="0" borderId="11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53" fillId="0" borderId="0" xfId="0" applyFont="1" applyFill="1" applyBorder="1" applyAlignment="1">
      <alignment vertical="center" wrapText="1" shrinkToFit="1"/>
    </xf>
    <xf numFmtId="176" fontId="118" fillId="3" borderId="9" xfId="0" applyNumberFormat="1" applyFont="1" applyFill="1" applyBorder="1" applyAlignment="1">
      <alignment horizontal="center" vertical="center" shrinkToFit="1"/>
    </xf>
    <xf numFmtId="176" fontId="91" fillId="3" borderId="9" xfId="0" applyNumberFormat="1" applyFont="1" applyFill="1" applyBorder="1" applyAlignment="1">
      <alignment horizontal="left" vertical="center" wrapText="1" shrinkToFit="1"/>
    </xf>
    <xf numFmtId="176" fontId="118" fillId="6" borderId="3" xfId="0" applyNumberFormat="1" applyFont="1" applyFill="1" applyBorder="1" applyAlignment="1">
      <alignment horizontal="center" vertical="center" shrinkToFit="1"/>
    </xf>
    <xf numFmtId="176" fontId="91" fillId="6" borderId="3" xfId="0" applyNumberFormat="1" applyFont="1" applyFill="1" applyBorder="1" applyAlignment="1">
      <alignment horizontal="left" vertical="center" wrapText="1" shrinkToFit="1"/>
    </xf>
    <xf numFmtId="0" fontId="84" fillId="3" borderId="0" xfId="0" applyFont="1" applyFill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8" fillId="0" borderId="33" xfId="4" applyFont="1" applyBorder="1" applyAlignment="1">
      <alignment horizontal="center" vertical="center" wrapText="1"/>
    </xf>
    <xf numFmtId="0" fontId="58" fillId="0" borderId="30" xfId="4" applyFont="1" applyBorder="1" applyAlignment="1">
      <alignment horizontal="center" vertical="center"/>
    </xf>
    <xf numFmtId="0" fontId="55" fillId="2" borderId="2" xfId="0" applyFont="1" applyFill="1" applyBorder="1" applyAlignment="1">
      <alignment horizontal="left" vertical="top" wrapText="1" shrinkToFit="1"/>
    </xf>
    <xf numFmtId="0" fontId="55" fillId="2" borderId="0" xfId="0" applyFont="1" applyFill="1" applyBorder="1" applyAlignment="1">
      <alignment horizontal="left" vertical="top" wrapText="1" shrinkToFit="1"/>
    </xf>
    <xf numFmtId="0" fontId="55" fillId="2" borderId="22" xfId="0" applyFont="1" applyFill="1" applyBorder="1" applyAlignment="1">
      <alignment horizontal="left" vertical="top" wrapText="1" shrinkToFit="1"/>
    </xf>
    <xf numFmtId="0" fontId="55" fillId="2" borderId="10" xfId="0" applyFont="1" applyFill="1" applyBorder="1" applyAlignment="1">
      <alignment horizontal="left" vertical="top" wrapText="1" shrinkToFit="1"/>
    </xf>
    <xf numFmtId="0" fontId="66" fillId="2" borderId="32" xfId="0" applyFont="1" applyFill="1" applyBorder="1" applyAlignment="1">
      <alignment horizontal="left" vertical="top" shrinkToFit="1"/>
    </xf>
    <xf numFmtId="0" fontId="66" fillId="2" borderId="1" xfId="0" applyFont="1" applyFill="1" applyBorder="1" applyAlignment="1">
      <alignment horizontal="left" vertical="top" shrinkToFit="1"/>
    </xf>
    <xf numFmtId="0" fontId="66" fillId="2" borderId="2" xfId="0" applyFont="1" applyFill="1" applyBorder="1" applyAlignment="1">
      <alignment horizontal="left" vertical="top" shrinkToFit="1"/>
    </xf>
    <xf numFmtId="0" fontId="66" fillId="2" borderId="0" xfId="0" applyFont="1" applyFill="1" applyBorder="1" applyAlignment="1">
      <alignment horizontal="left" vertical="top" shrinkToFit="1"/>
    </xf>
    <xf numFmtId="0" fontId="66" fillId="2" borderId="22" xfId="0" applyFont="1" applyFill="1" applyBorder="1" applyAlignment="1">
      <alignment horizontal="left" vertical="top" shrinkToFit="1"/>
    </xf>
    <xf numFmtId="0" fontId="66" fillId="2" borderId="10" xfId="0" applyFont="1" applyFill="1" applyBorder="1" applyAlignment="1">
      <alignment horizontal="left" vertical="top" shrinkToFit="1"/>
    </xf>
    <xf numFmtId="0" fontId="107" fillId="2" borderId="31" xfId="4" applyFont="1" applyFill="1" applyBorder="1" applyAlignment="1">
      <alignment horizontal="center" vertical="center"/>
    </xf>
    <xf numFmtId="0" fontId="107" fillId="2" borderId="33" xfId="4" applyFont="1" applyFill="1" applyBorder="1" applyAlignment="1">
      <alignment horizontal="center" vertical="center"/>
    </xf>
    <xf numFmtId="0" fontId="107" fillId="2" borderId="30" xfId="4" applyFont="1" applyFill="1" applyBorder="1" applyAlignment="1">
      <alignment horizontal="center" vertical="center"/>
    </xf>
    <xf numFmtId="0" fontId="58" fillId="0" borderId="30" xfId="4" applyFont="1" applyBorder="1" applyAlignment="1">
      <alignment horizontal="center" vertical="center" wrapText="1"/>
    </xf>
    <xf numFmtId="0" fontId="54" fillId="2" borderId="2" xfId="4" applyFont="1" applyFill="1" applyBorder="1" applyAlignment="1">
      <alignment horizontal="left" vertical="top" wrapText="1" shrinkToFit="1"/>
    </xf>
    <xf numFmtId="0" fontId="54" fillId="2" borderId="0" xfId="4" applyFont="1" applyFill="1" applyBorder="1" applyAlignment="1">
      <alignment horizontal="left" vertical="top" wrapText="1" shrinkToFit="1"/>
    </xf>
    <xf numFmtId="0" fontId="54" fillId="2" borderId="22" xfId="4" applyFont="1" applyFill="1" applyBorder="1" applyAlignment="1">
      <alignment horizontal="left" vertical="top" wrapText="1" shrinkToFit="1"/>
    </xf>
    <xf numFmtId="0" fontId="54" fillId="2" borderId="10" xfId="4" applyFont="1" applyFill="1" applyBorder="1" applyAlignment="1">
      <alignment horizontal="left" vertical="top" wrapText="1" shrinkToFit="1"/>
    </xf>
    <xf numFmtId="0" fontId="66" fillId="0" borderId="69" xfId="4" applyFont="1" applyFill="1" applyBorder="1" applyAlignment="1">
      <alignment horizontal="center" vertical="center" shrinkToFit="1"/>
    </xf>
    <xf numFmtId="0" fontId="66" fillId="0" borderId="45" xfId="4" applyFont="1" applyFill="1" applyBorder="1" applyAlignment="1">
      <alignment horizontal="center" vertical="center" shrinkToFit="1"/>
    </xf>
    <xf numFmtId="0" fontId="66" fillId="2" borderId="32" xfId="4" applyFont="1" applyFill="1" applyBorder="1" applyAlignment="1">
      <alignment horizontal="left" vertical="top" wrapText="1"/>
    </xf>
    <xf numFmtId="0" fontId="66" fillId="2" borderId="1" xfId="4" applyFont="1" applyFill="1" applyBorder="1" applyAlignment="1">
      <alignment horizontal="left" vertical="top"/>
    </xf>
    <xf numFmtId="0" fontId="66" fillId="2" borderId="2" xfId="4" applyFont="1" applyFill="1" applyBorder="1" applyAlignment="1">
      <alignment horizontal="left" vertical="top"/>
    </xf>
    <xf numFmtId="0" fontId="66" fillId="2" borderId="0" xfId="4" applyFont="1" applyFill="1" applyBorder="1" applyAlignment="1">
      <alignment horizontal="left" vertical="top"/>
    </xf>
    <xf numFmtId="0" fontId="66" fillId="2" borderId="22" xfId="4" applyFont="1" applyFill="1" applyBorder="1" applyAlignment="1">
      <alignment horizontal="left" vertical="top"/>
    </xf>
    <xf numFmtId="0" fontId="66" fillId="2" borderId="10" xfId="4" applyFont="1" applyFill="1" applyBorder="1" applyAlignment="1">
      <alignment horizontal="left" vertical="top"/>
    </xf>
    <xf numFmtId="0" fontId="49" fillId="0" borderId="0" xfId="0" applyFont="1" applyBorder="1" applyAlignment="1">
      <alignment vertical="center" wrapText="1"/>
    </xf>
    <xf numFmtId="0" fontId="49" fillId="0" borderId="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8" fillId="0" borderId="33" xfId="4" applyFont="1" applyFill="1" applyBorder="1" applyAlignment="1">
      <alignment horizontal="center" vertical="center"/>
    </xf>
    <xf numFmtId="0" fontId="58" fillId="0" borderId="30" xfId="4" applyFont="1" applyFill="1" applyBorder="1" applyAlignment="1">
      <alignment horizontal="center" vertical="center"/>
    </xf>
    <xf numFmtId="0" fontId="53" fillId="2" borderId="32" xfId="0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horizontal="left" vertical="top" wrapText="1"/>
    </xf>
    <xf numFmtId="0" fontId="53" fillId="2" borderId="2" xfId="0" applyFont="1" applyFill="1" applyBorder="1" applyAlignment="1">
      <alignment horizontal="left" vertical="top" wrapText="1"/>
    </xf>
    <xf numFmtId="0" fontId="53" fillId="2" borderId="0" xfId="0" applyFont="1" applyFill="1" applyBorder="1" applyAlignment="1">
      <alignment horizontal="left" vertical="top" wrapText="1"/>
    </xf>
    <xf numFmtId="0" fontId="53" fillId="2" borderId="22" xfId="0" applyFont="1" applyFill="1" applyBorder="1" applyAlignment="1">
      <alignment horizontal="left" vertical="top" wrapText="1"/>
    </xf>
    <xf numFmtId="0" fontId="53" fillId="2" borderId="10" xfId="0" applyFont="1" applyFill="1" applyBorder="1" applyAlignment="1">
      <alignment horizontal="left" vertical="top" wrapText="1"/>
    </xf>
    <xf numFmtId="0" fontId="55" fillId="2" borderId="2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left" vertical="top" wrapText="1"/>
    </xf>
    <xf numFmtId="0" fontId="55" fillId="2" borderId="22" xfId="0" applyFont="1" applyFill="1" applyBorder="1" applyAlignment="1">
      <alignment horizontal="left" vertical="top" wrapText="1"/>
    </xf>
    <xf numFmtId="0" fontId="55" fillId="2" borderId="1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0" fontId="58" fillId="0" borderId="33" xfId="4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left" vertical="center" wrapText="1"/>
    </xf>
    <xf numFmtId="0" fontId="55" fillId="2" borderId="12" xfId="0" applyFont="1" applyFill="1" applyBorder="1" applyAlignment="1">
      <alignment horizontal="left" vertical="center" wrapText="1"/>
    </xf>
    <xf numFmtId="0" fontId="66" fillId="2" borderId="32" xfId="0" applyFont="1" applyFill="1" applyBorder="1" applyAlignment="1">
      <alignment horizontal="left" vertical="top"/>
    </xf>
    <xf numFmtId="0" fontId="66" fillId="2" borderId="1" xfId="0" applyFont="1" applyFill="1" applyBorder="1" applyAlignment="1">
      <alignment horizontal="left" vertical="top"/>
    </xf>
    <xf numFmtId="0" fontId="66" fillId="2" borderId="2" xfId="0" applyFont="1" applyFill="1" applyBorder="1" applyAlignment="1">
      <alignment horizontal="left" vertical="top"/>
    </xf>
    <xf numFmtId="0" fontId="66" fillId="2" borderId="0" xfId="0" applyFont="1" applyFill="1" applyBorder="1" applyAlignment="1">
      <alignment horizontal="left" vertical="top"/>
    </xf>
    <xf numFmtId="0" fontId="66" fillId="2" borderId="22" xfId="0" applyFont="1" applyFill="1" applyBorder="1" applyAlignment="1">
      <alignment horizontal="left" vertical="top"/>
    </xf>
    <xf numFmtId="0" fontId="66" fillId="2" borderId="10" xfId="0" applyFont="1" applyFill="1" applyBorder="1" applyAlignment="1">
      <alignment horizontal="left" vertical="top"/>
    </xf>
    <xf numFmtId="0" fontId="13" fillId="0" borderId="3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1" fillId="2" borderId="2" xfId="0" applyFont="1" applyFill="1" applyBorder="1" applyAlignment="1">
      <alignment horizontal="left" vertical="top" wrapText="1"/>
    </xf>
    <xf numFmtId="0" fontId="71" fillId="2" borderId="0" xfId="0" applyFont="1" applyFill="1" applyBorder="1" applyAlignment="1">
      <alignment horizontal="left" vertical="top"/>
    </xf>
    <xf numFmtId="0" fontId="71" fillId="2" borderId="2" xfId="0" applyFont="1" applyFill="1" applyBorder="1" applyAlignment="1">
      <alignment horizontal="left" vertical="top"/>
    </xf>
    <xf numFmtId="0" fontId="71" fillId="2" borderId="22" xfId="0" applyFont="1" applyFill="1" applyBorder="1" applyAlignment="1">
      <alignment horizontal="left" vertical="top"/>
    </xf>
    <xf numFmtId="0" fontId="71" fillId="2" borderId="10" xfId="0" applyFont="1" applyFill="1" applyBorder="1" applyAlignment="1">
      <alignment horizontal="left" vertical="top"/>
    </xf>
    <xf numFmtId="0" fontId="13" fillId="0" borderId="3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83" fillId="0" borderId="33" xfId="4" applyFont="1" applyFill="1" applyBorder="1" applyAlignment="1">
      <alignment horizontal="center" vertical="center" wrapText="1"/>
    </xf>
    <xf numFmtId="0" fontId="83" fillId="0" borderId="30" xfId="4" applyFont="1" applyFill="1" applyBorder="1" applyAlignment="1">
      <alignment horizontal="center" vertical="center"/>
    </xf>
    <xf numFmtId="0" fontId="56" fillId="2" borderId="32" xfId="0" applyFont="1" applyFill="1" applyBorder="1" applyAlignment="1">
      <alignment horizontal="left" vertical="top" wrapText="1"/>
    </xf>
    <xf numFmtId="0" fontId="56" fillId="2" borderId="1" xfId="0" applyFont="1" applyFill="1" applyBorder="1" applyAlignment="1">
      <alignment horizontal="left" vertical="top" wrapText="1"/>
    </xf>
    <xf numFmtId="0" fontId="56" fillId="2" borderId="68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horizontal="left" vertical="top" wrapText="1"/>
    </xf>
    <xf numFmtId="0" fontId="56" fillId="2" borderId="0" xfId="0" applyFont="1" applyFill="1" applyBorder="1" applyAlignment="1">
      <alignment horizontal="left" vertical="top" wrapText="1"/>
    </xf>
    <xf numFmtId="0" fontId="56" fillId="2" borderId="12" xfId="0" applyFont="1" applyFill="1" applyBorder="1" applyAlignment="1">
      <alignment horizontal="left" vertical="top" wrapText="1"/>
    </xf>
    <xf numFmtId="0" fontId="71" fillId="2" borderId="1" xfId="0" applyFont="1" applyFill="1" applyBorder="1" applyAlignment="1">
      <alignment horizontal="left" vertical="top" wrapText="1"/>
    </xf>
    <xf numFmtId="0" fontId="71" fillId="2" borderId="1" xfId="0" applyFont="1" applyFill="1" applyBorder="1" applyAlignment="1">
      <alignment horizontal="left" vertical="top"/>
    </xf>
    <xf numFmtId="0" fontId="71" fillId="2" borderId="0" xfId="0" applyFont="1" applyFill="1" applyAlignment="1">
      <alignment horizontal="left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117" fillId="2" borderId="32" xfId="0" applyFont="1" applyFill="1" applyBorder="1" applyAlignment="1">
      <alignment horizontal="left" vertical="top" wrapText="1"/>
    </xf>
    <xf numFmtId="0" fontId="70" fillId="2" borderId="1" xfId="0" applyFont="1" applyFill="1" applyBorder="1" applyAlignment="1">
      <alignment horizontal="left" vertical="top"/>
    </xf>
    <xf numFmtId="0" fontId="70" fillId="2" borderId="68" xfId="0" applyFont="1" applyFill="1" applyBorder="1" applyAlignment="1">
      <alignment horizontal="left" vertical="top"/>
    </xf>
    <xf numFmtId="0" fontId="70" fillId="2" borderId="2" xfId="0" applyFont="1" applyFill="1" applyBorder="1" applyAlignment="1">
      <alignment horizontal="left" vertical="top"/>
    </xf>
    <xf numFmtId="0" fontId="70" fillId="2" borderId="0" xfId="0" applyFont="1" applyFill="1" applyBorder="1" applyAlignment="1">
      <alignment horizontal="left" vertical="top"/>
    </xf>
    <xf numFmtId="0" fontId="70" fillId="2" borderId="12" xfId="0" applyFont="1" applyFill="1" applyBorder="1" applyAlignment="1">
      <alignment horizontal="left" vertical="top"/>
    </xf>
    <xf numFmtId="0" fontId="70" fillId="2" borderId="22" xfId="0" applyFont="1" applyFill="1" applyBorder="1" applyAlignment="1">
      <alignment horizontal="left" vertical="top"/>
    </xf>
    <xf numFmtId="0" fontId="70" fillId="2" borderId="10" xfId="0" applyFont="1" applyFill="1" applyBorder="1" applyAlignment="1">
      <alignment horizontal="left" vertical="top"/>
    </xf>
    <xf numFmtId="0" fontId="70" fillId="2" borderId="11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54" fillId="2" borderId="32" xfId="0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horizontal="left" vertical="top" wrapText="1"/>
    </xf>
    <xf numFmtId="0" fontId="54" fillId="2" borderId="68" xfId="0" applyFont="1" applyFill="1" applyBorder="1" applyAlignment="1">
      <alignment horizontal="left" vertical="top" wrapText="1"/>
    </xf>
    <xf numFmtId="0" fontId="54" fillId="2" borderId="2" xfId="0" applyFont="1" applyFill="1" applyBorder="1" applyAlignment="1">
      <alignment horizontal="left" vertical="top" wrapText="1"/>
    </xf>
    <xf numFmtId="0" fontId="54" fillId="2" borderId="0" xfId="0" applyFont="1" applyFill="1" applyBorder="1" applyAlignment="1">
      <alignment horizontal="left" vertical="top" wrapText="1"/>
    </xf>
    <xf numFmtId="0" fontId="54" fillId="2" borderId="12" xfId="0" applyFont="1" applyFill="1" applyBorder="1" applyAlignment="1">
      <alignment horizontal="left" vertical="top" wrapText="1"/>
    </xf>
    <xf numFmtId="0" fontId="70" fillId="2" borderId="32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9" fillId="0" borderId="33" xfId="4" applyFont="1" applyBorder="1" applyAlignment="1">
      <alignment horizontal="center" vertical="center" wrapText="1"/>
    </xf>
    <xf numFmtId="0" fontId="59" fillId="0" borderId="30" xfId="4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68" xfId="0" applyFont="1" applyFill="1" applyBorder="1" applyAlignment="1">
      <alignment horizontal="left" vertical="top" wrapText="1"/>
    </xf>
    <xf numFmtId="0" fontId="66" fillId="2" borderId="1" xfId="0" applyFont="1" applyFill="1" applyBorder="1" applyAlignment="1">
      <alignment horizontal="left" vertical="top" wrapText="1"/>
    </xf>
    <xf numFmtId="0" fontId="66" fillId="2" borderId="0" xfId="0" applyFont="1" applyFill="1" applyAlignment="1">
      <alignment horizontal="left" vertical="top"/>
    </xf>
    <xf numFmtId="0" fontId="59" fillId="0" borderId="33" xfId="4" applyFont="1" applyFill="1" applyBorder="1" applyAlignment="1">
      <alignment horizontal="center" vertical="center" wrapText="1"/>
    </xf>
    <xf numFmtId="0" fontId="59" fillId="0" borderId="30" xfId="4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9" fillId="0" borderId="1" xfId="4" applyFont="1" applyBorder="1" applyAlignment="1">
      <alignment horizontal="center" vertical="center" wrapText="1"/>
    </xf>
    <xf numFmtId="0" fontId="59" fillId="0" borderId="68" xfId="4" applyFont="1" applyBorder="1" applyAlignment="1">
      <alignment horizontal="center" vertical="center"/>
    </xf>
    <xf numFmtId="0" fontId="60" fillId="2" borderId="2" xfId="0" applyFont="1" applyFill="1" applyBorder="1" applyAlignment="1">
      <alignment horizontal="left" vertical="center"/>
    </xf>
    <xf numFmtId="0" fontId="60" fillId="2" borderId="0" xfId="0" applyFont="1" applyFill="1" applyBorder="1" applyAlignment="1">
      <alignment horizontal="left" vertical="center"/>
    </xf>
    <xf numFmtId="0" fontId="58" fillId="2" borderId="32" xfId="0" applyFont="1" applyFill="1" applyBorder="1" applyAlignment="1">
      <alignment horizontal="left" vertical="top" wrapText="1"/>
    </xf>
    <xf numFmtId="0" fontId="58" fillId="2" borderId="1" xfId="0" applyFont="1" applyFill="1" applyBorder="1" applyAlignment="1">
      <alignment horizontal="left" vertical="top"/>
    </xf>
    <xf numFmtId="0" fontId="58" fillId="2" borderId="68" xfId="0" applyFont="1" applyFill="1" applyBorder="1" applyAlignment="1">
      <alignment horizontal="left" vertical="top"/>
    </xf>
    <xf numFmtId="0" fontId="58" fillId="2" borderId="2" xfId="0" applyFont="1" applyFill="1" applyBorder="1" applyAlignment="1">
      <alignment horizontal="left" vertical="top"/>
    </xf>
    <xf numFmtId="0" fontId="58" fillId="2" borderId="0" xfId="0" applyFont="1" applyFill="1" applyBorder="1" applyAlignment="1">
      <alignment horizontal="left" vertical="top"/>
    </xf>
    <xf numFmtId="0" fontId="58" fillId="2" borderId="12" xfId="0" applyFont="1" applyFill="1" applyBorder="1" applyAlignment="1">
      <alignment horizontal="left" vertical="top"/>
    </xf>
    <xf numFmtId="0" fontId="58" fillId="2" borderId="22" xfId="0" applyFont="1" applyFill="1" applyBorder="1" applyAlignment="1">
      <alignment horizontal="left" vertical="top"/>
    </xf>
    <xf numFmtId="0" fontId="58" fillId="2" borderId="10" xfId="0" applyFont="1" applyFill="1" applyBorder="1" applyAlignment="1">
      <alignment horizontal="left" vertical="top"/>
    </xf>
    <xf numFmtId="0" fontId="58" fillId="2" borderId="11" xfId="0" applyFont="1" applyFill="1" applyBorder="1" applyAlignment="1">
      <alignment horizontal="left" vertical="top"/>
    </xf>
    <xf numFmtId="0" fontId="25" fillId="0" borderId="3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6" fillId="2" borderId="1" xfId="0" applyFont="1" applyFill="1" applyBorder="1" applyAlignment="1">
      <alignment horizontal="left" vertical="top" wrapText="1" shrinkToFit="1"/>
    </xf>
    <xf numFmtId="0" fontId="74" fillId="0" borderId="31" xfId="0" applyFont="1" applyFill="1" applyBorder="1" applyAlignment="1">
      <alignment horizontal="center" vertical="center" wrapText="1" shrinkToFit="1"/>
    </xf>
    <xf numFmtId="0" fontId="74" fillId="0" borderId="30" xfId="0" applyFont="1" applyFill="1" applyBorder="1" applyAlignment="1">
      <alignment horizontal="center" vertical="center" wrapText="1" shrinkToFit="1"/>
    </xf>
    <xf numFmtId="0" fontId="79" fillId="0" borderId="31" xfId="0" applyFont="1" applyFill="1" applyBorder="1" applyAlignment="1">
      <alignment horizontal="center" vertical="center" wrapText="1" shrinkToFit="1"/>
    </xf>
    <xf numFmtId="0" fontId="79" fillId="0" borderId="30" xfId="0" applyFont="1" applyFill="1" applyBorder="1" applyAlignment="1">
      <alignment horizontal="center" vertical="center" wrapText="1" shrinkToFit="1"/>
    </xf>
    <xf numFmtId="0" fontId="74" fillId="0" borderId="32" xfId="0" applyFont="1" applyFill="1" applyBorder="1" applyAlignment="1">
      <alignment horizontal="center" vertical="center" wrapText="1" shrinkToFit="1"/>
    </xf>
    <xf numFmtId="0" fontId="74" fillId="0" borderId="68" xfId="0" applyFont="1" applyFill="1" applyBorder="1" applyAlignment="1">
      <alignment horizontal="center" vertical="center" wrapText="1" shrinkToFit="1"/>
    </xf>
    <xf numFmtId="0" fontId="74" fillId="0" borderId="2" xfId="0" applyFont="1" applyFill="1" applyBorder="1" applyAlignment="1">
      <alignment horizontal="center" vertical="center" wrapText="1" shrinkToFit="1"/>
    </xf>
    <xf numFmtId="0" fontId="74" fillId="0" borderId="12" xfId="0" applyFont="1" applyFill="1" applyBorder="1" applyAlignment="1">
      <alignment horizontal="center" vertical="center" wrapText="1" shrinkToFit="1"/>
    </xf>
    <xf numFmtId="0" fontId="74" fillId="0" borderId="22" xfId="0" applyFont="1" applyFill="1" applyBorder="1" applyAlignment="1">
      <alignment horizontal="center" vertical="center" wrapText="1" shrinkToFit="1"/>
    </xf>
    <xf numFmtId="0" fontId="74" fillId="0" borderId="11" xfId="0" applyFont="1" applyFill="1" applyBorder="1" applyAlignment="1">
      <alignment horizontal="center" vertical="center" wrapText="1" shrinkToFit="1"/>
    </xf>
    <xf numFmtId="0" fontId="108" fillId="0" borderId="2" xfId="0" applyFont="1" applyFill="1" applyBorder="1" applyAlignment="1">
      <alignment horizontal="left" vertical="top" wrapText="1" shrinkToFit="1"/>
    </xf>
    <xf numFmtId="0" fontId="108" fillId="0" borderId="12" xfId="0" applyFont="1" applyFill="1" applyBorder="1" applyAlignment="1">
      <alignment horizontal="left" vertical="top" wrapText="1" shrinkToFit="1"/>
    </xf>
    <xf numFmtId="0" fontId="108" fillId="0" borderId="22" xfId="0" applyFont="1" applyFill="1" applyBorder="1" applyAlignment="1">
      <alignment horizontal="left" vertical="top" wrapText="1" shrinkToFit="1"/>
    </xf>
    <xf numFmtId="0" fontId="108" fillId="0" borderId="11" xfId="0" applyFont="1" applyFill="1" applyBorder="1" applyAlignment="1">
      <alignment horizontal="left" vertical="top" wrapText="1" shrinkToFit="1"/>
    </xf>
    <xf numFmtId="0" fontId="53" fillId="3" borderId="32" xfId="0" applyFont="1" applyFill="1" applyBorder="1" applyAlignment="1">
      <alignment horizontal="center" vertical="center" wrapText="1" shrinkToFit="1"/>
    </xf>
    <xf numFmtId="0" fontId="53" fillId="3" borderId="68" xfId="0" applyFont="1" applyFill="1" applyBorder="1" applyAlignment="1">
      <alignment horizontal="center" vertical="center" wrapText="1" shrinkToFit="1"/>
    </xf>
    <xf numFmtId="0" fontId="53" fillId="3" borderId="2" xfId="0" applyFont="1" applyFill="1" applyBorder="1" applyAlignment="1">
      <alignment horizontal="center" vertical="center" wrapText="1" shrinkToFit="1"/>
    </xf>
    <xf numFmtId="0" fontId="53" fillId="3" borderId="12" xfId="0" applyFont="1" applyFill="1" applyBorder="1" applyAlignment="1">
      <alignment horizontal="center" vertical="center" wrapText="1" shrinkToFit="1"/>
    </xf>
    <xf numFmtId="0" fontId="53" fillId="3" borderId="22" xfId="0" applyFont="1" applyFill="1" applyBorder="1" applyAlignment="1">
      <alignment horizontal="center" vertical="center" wrapText="1" shrinkToFit="1"/>
    </xf>
    <xf numFmtId="0" fontId="53" fillId="3" borderId="11" xfId="0" applyFont="1" applyFill="1" applyBorder="1" applyAlignment="1">
      <alignment horizontal="center" vertical="center" wrapText="1" shrinkToFit="1"/>
    </xf>
    <xf numFmtId="0" fontId="39" fillId="0" borderId="2" xfId="0" applyFont="1" applyFill="1" applyBorder="1" applyAlignment="1">
      <alignment horizontal="left" vertical="top" wrapText="1" shrinkToFit="1"/>
    </xf>
    <xf numFmtId="0" fontId="108" fillId="0" borderId="0" xfId="0" applyFont="1" applyFill="1" applyBorder="1" applyAlignment="1">
      <alignment horizontal="left" vertical="top" wrapText="1" shrinkToFit="1"/>
    </xf>
    <xf numFmtId="0" fontId="73" fillId="0" borderId="12" xfId="0" applyFont="1" applyFill="1" applyBorder="1" applyAlignment="1">
      <alignment horizontal="left" vertical="top" wrapText="1" shrinkToFit="1"/>
    </xf>
    <xf numFmtId="0" fontId="73" fillId="0" borderId="2" xfId="0" applyFont="1" applyFill="1" applyBorder="1" applyAlignment="1">
      <alignment horizontal="left" vertical="top" wrapText="1" shrinkToFit="1"/>
    </xf>
    <xf numFmtId="0" fontId="73" fillId="0" borderId="22" xfId="0" applyFont="1" applyFill="1" applyBorder="1" applyAlignment="1">
      <alignment horizontal="left" vertical="top" wrapText="1" shrinkToFit="1"/>
    </xf>
    <xf numFmtId="0" fontId="73" fillId="0" borderId="11" xfId="0" applyFont="1" applyFill="1" applyBorder="1" applyAlignment="1">
      <alignment horizontal="left" vertical="top" wrapText="1" shrinkToFit="1"/>
    </xf>
    <xf numFmtId="0" fontId="39" fillId="0" borderId="2" xfId="0" applyFont="1" applyFill="1" applyBorder="1" applyAlignment="1">
      <alignment vertical="top" wrapText="1" shrinkToFit="1"/>
    </xf>
    <xf numFmtId="0" fontId="108" fillId="0" borderId="12" xfId="0" applyFont="1" applyFill="1" applyBorder="1" applyAlignment="1">
      <alignment vertical="top" wrapText="1" shrinkToFit="1"/>
    </xf>
    <xf numFmtId="0" fontId="108" fillId="0" borderId="2" xfId="0" applyFont="1" applyFill="1" applyBorder="1" applyAlignment="1">
      <alignment vertical="top" wrapText="1" shrinkToFit="1"/>
    </xf>
    <xf numFmtId="0" fontId="108" fillId="0" borderId="22" xfId="0" applyFont="1" applyFill="1" applyBorder="1" applyAlignment="1">
      <alignment vertical="top" wrapText="1" shrinkToFit="1"/>
    </xf>
    <xf numFmtId="0" fontId="108" fillId="0" borderId="11" xfId="0" applyFont="1" applyFill="1" applyBorder="1" applyAlignment="1">
      <alignment vertical="top" wrapText="1" shrinkToFit="1"/>
    </xf>
    <xf numFmtId="0" fontId="79" fillId="0" borderId="2" xfId="0" applyFont="1" applyFill="1" applyBorder="1" applyAlignment="1">
      <alignment horizontal="center" vertical="center" wrapText="1" shrinkToFit="1"/>
    </xf>
    <xf numFmtId="0" fontId="79" fillId="0" borderId="12" xfId="0" applyFont="1" applyFill="1" applyBorder="1" applyAlignment="1">
      <alignment horizontal="center" vertical="center" wrapText="1" shrinkToFit="1"/>
    </xf>
    <xf numFmtId="0" fontId="79" fillId="0" borderId="22" xfId="0" applyFont="1" applyFill="1" applyBorder="1" applyAlignment="1">
      <alignment horizontal="center" vertical="center" wrapText="1" shrinkToFit="1"/>
    </xf>
    <xf numFmtId="0" fontId="79" fillId="0" borderId="11" xfId="0" applyFont="1" applyFill="1" applyBorder="1" applyAlignment="1">
      <alignment horizontal="center" vertical="center" wrapText="1" shrinkToFi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4" xfId="5" xr:uid="{00000000-0005-0000-0000-000005000000}"/>
  </cellStyles>
  <dxfs count="75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fgColor theme="5" tint="0.59996337778862885"/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strike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strike val="0"/>
        <color rgb="FFFF0000"/>
      </font>
      <fill>
        <patternFill>
          <fgColor theme="5" tint="0.39991454817346722"/>
          <bgColor theme="5" tint="0.39994506668294322"/>
        </patternFill>
      </fill>
    </dxf>
    <dxf>
      <font>
        <b/>
        <i val="0"/>
        <strike val="0"/>
        <color rgb="FFFF0000"/>
      </font>
      <fill>
        <patternFill>
          <bgColor theme="5" tint="0.39994506668294322"/>
        </patternFill>
      </fill>
    </dxf>
    <dxf>
      <font>
        <b/>
        <i val="0"/>
        <strike val="0"/>
        <color rgb="FFFF0000"/>
      </font>
      <fill>
        <patternFill>
          <f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ill>
        <patternFill>
          <fgColor theme="5" tint="0.39991454817346722"/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CC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4562042</xdr:colOff>
      <xdr:row>25</xdr:row>
      <xdr:rowOff>448111</xdr:rowOff>
    </xdr:from>
    <xdr:to>
      <xdr:col>8</xdr:col>
      <xdr:colOff>1047750</xdr:colOff>
      <xdr:row>26</xdr:row>
      <xdr:rowOff>119062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8777E83-70EC-44AA-B15F-3B0B318746B5}"/>
            </a:ext>
          </a:extLst>
        </xdr:cNvPr>
        <xdr:cNvSpPr/>
      </xdr:nvSpPr>
      <xdr:spPr>
        <a:xfrm>
          <a:off x="9729355" y="25498861"/>
          <a:ext cx="5963083" cy="742514"/>
        </a:xfrm>
        <a:prstGeom prst="wedgeRectCallout">
          <a:avLst>
            <a:gd name="adj1" fmla="val -60895"/>
            <a:gd name="adj2" fmla="val -3290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　</a:t>
          </a:r>
          <a:r>
            <a:rPr kumimoji="1" lang="en-US" altLang="ja-JP" sz="1600"/>
            <a:t>】</a:t>
          </a:r>
        </a:p>
        <a:p>
          <a:pPr algn="l"/>
          <a:r>
            <a:rPr kumimoji="1" lang="ja-JP" altLang="en-US" sz="1600"/>
            <a:t>令和６年度小・中・義務教育学校教育課程東部地区研究協議会</a:t>
          </a:r>
        </a:p>
        <a:p>
          <a:pPr algn="l"/>
          <a:endParaRPr kumimoji="1" lang="ja-JP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3143249</xdr:colOff>
      <xdr:row>23</xdr:row>
      <xdr:rowOff>178593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B7F8EF-2443-428D-8207-EA472EC0D5CE}"/>
            </a:ext>
          </a:extLst>
        </xdr:cNvPr>
        <xdr:cNvSpPr txBox="1"/>
      </xdr:nvSpPr>
      <xdr:spPr>
        <a:xfrm>
          <a:off x="6215062" y="12549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3143249</xdr:colOff>
      <xdr:row>23</xdr:row>
      <xdr:rowOff>178593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3EB2BE-E765-4D24-B97B-E0EB69224215}"/>
            </a:ext>
          </a:extLst>
        </xdr:cNvPr>
        <xdr:cNvSpPr txBox="1"/>
      </xdr:nvSpPr>
      <xdr:spPr>
        <a:xfrm>
          <a:off x="8310562" y="22752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2019300</xdr:colOff>
      <xdr:row>14</xdr:row>
      <xdr:rowOff>1934730</xdr:rowOff>
    </xdr:from>
    <xdr:to>
      <xdr:col>9</xdr:col>
      <xdr:colOff>3404322</xdr:colOff>
      <xdr:row>19</xdr:row>
      <xdr:rowOff>1914887</xdr:rowOff>
    </xdr:to>
    <xdr:sp macro="" textlink="">
      <xdr:nvSpPr>
        <xdr:cNvPr id="2" name="矢印: 上下 1">
          <a:extLst>
            <a:ext uri="{FF2B5EF4-FFF2-40B4-BE49-F238E27FC236}">
              <a16:creationId xmlns:a16="http://schemas.microsoft.com/office/drawing/2014/main" id="{AD100A1F-D5A0-4CD4-91C8-4C2D6F82A224}"/>
            </a:ext>
          </a:extLst>
        </xdr:cNvPr>
        <xdr:cNvSpPr/>
      </xdr:nvSpPr>
      <xdr:spPr>
        <a:xfrm>
          <a:off x="32804100" y="23499330"/>
          <a:ext cx="1385022" cy="9695657"/>
        </a:xfrm>
        <a:prstGeom prst="up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476250</xdr:colOff>
      <xdr:row>6</xdr:row>
      <xdr:rowOff>1143000</xdr:rowOff>
    </xdr:from>
    <xdr:to>
      <xdr:col>82</xdr:col>
      <xdr:colOff>95250</xdr:colOff>
      <xdr:row>13</xdr:row>
      <xdr:rowOff>1047750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4694A4-FBEA-4259-9275-DB9A6269A7E9}"/>
            </a:ext>
          </a:extLst>
        </xdr:cNvPr>
        <xdr:cNvSpPr txBox="1"/>
      </xdr:nvSpPr>
      <xdr:spPr>
        <a:xfrm>
          <a:off x="84439125" y="5553075"/>
          <a:ext cx="35737800" cy="1157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400"/>
            </a:lnSpc>
          </a:pPr>
          <a:r>
            <a:rPr kumimoji="1" lang="ja-JP" altLang="en-US" sz="16600"/>
            <a:t>印刷する時</a:t>
          </a:r>
        </a:p>
        <a:p>
          <a:pPr>
            <a:lnSpc>
              <a:spcPts val="20500"/>
            </a:lnSpc>
          </a:pPr>
          <a:r>
            <a:rPr kumimoji="1" lang="en-US" altLang="ja-JP" sz="16600"/>
            <a:t>4</a:t>
          </a:r>
          <a:r>
            <a:rPr kumimoji="1" lang="ja-JP" altLang="en-US" sz="16600"/>
            <a:t>月から</a:t>
          </a:r>
          <a:r>
            <a:rPr kumimoji="1" lang="en-US" altLang="ja-JP" sz="16600"/>
            <a:t>9</a:t>
          </a:r>
          <a:r>
            <a:rPr kumimoji="1" lang="ja-JP" altLang="en-US" sz="16600"/>
            <a:t>月、</a:t>
          </a:r>
          <a:r>
            <a:rPr kumimoji="1" lang="en-US" altLang="ja-JP" sz="16600"/>
            <a:t>10</a:t>
          </a:r>
          <a:r>
            <a:rPr kumimoji="1" lang="ja-JP" altLang="en-US" sz="16600"/>
            <a:t>月から３月を印刷範囲</a:t>
          </a:r>
        </a:p>
        <a:p>
          <a:pPr>
            <a:lnSpc>
              <a:spcPts val="20400"/>
            </a:lnSpc>
          </a:pPr>
          <a:r>
            <a:rPr kumimoji="1" lang="ja-JP" altLang="en-US" sz="16600"/>
            <a:t>「</a:t>
          </a:r>
          <a:r>
            <a:rPr kumimoji="1" lang="en-US" altLang="ja-JP" sz="16600"/>
            <a:t>A</a:t>
          </a:r>
          <a:r>
            <a:rPr kumimoji="1" lang="ja-JP" altLang="en-US" sz="16600"/>
            <a:t>４サイズ」「すべてを１ページ」</a:t>
          </a:r>
        </a:p>
        <a:p>
          <a:pPr>
            <a:lnSpc>
              <a:spcPts val="20400"/>
            </a:lnSpc>
          </a:pPr>
          <a:r>
            <a:rPr kumimoji="1" lang="ja-JP" altLang="en-US" sz="16600"/>
            <a:t>設定して印刷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K47"/>
  <sheetViews>
    <sheetView view="pageLayout" topLeftCell="A14" zoomScale="40" zoomScaleNormal="40" zoomScaleSheetLayoutView="40" zoomScalePageLayoutView="40" workbookViewId="0">
      <selection activeCell="F15" sqref="F15"/>
    </sheetView>
  </sheetViews>
  <sheetFormatPr defaultRowHeight="32.25"/>
  <cols>
    <col min="1" max="1" width="1" customWidth="1"/>
    <col min="2" max="3" width="10" style="92" customWidth="1"/>
    <col min="4" max="5" width="23.375" style="382" customWidth="1"/>
    <col min="6" max="6" width="75.25" style="8" customWidth="1"/>
    <col min="7" max="7" width="26.125" style="9" customWidth="1"/>
    <col min="8" max="8" width="22.75" style="323" customWidth="1"/>
    <col min="9" max="9" width="22.75" style="382" customWidth="1"/>
    <col min="10" max="15" width="12.75" customWidth="1"/>
    <col min="16" max="16" width="2.875" customWidth="1"/>
    <col min="17" max="17" width="4" customWidth="1"/>
    <col min="18" max="18" width="6.375" customWidth="1"/>
    <col min="19" max="19" width="37.75" style="100" customWidth="1"/>
    <col min="21" max="21" width="51.25" customWidth="1"/>
    <col min="23" max="27" width="7.625" style="226" hidden="1" customWidth="1"/>
    <col min="28" max="28" width="8.75" style="226" hidden="1" customWidth="1"/>
    <col min="29" max="37" width="7.625" style="226" customWidth="1"/>
  </cols>
  <sheetData>
    <row r="1" spans="2:37" ht="49.5" customHeight="1" thickBot="1">
      <c r="B1" s="587">
        <v>4</v>
      </c>
      <c r="C1" s="496" t="s">
        <v>269</v>
      </c>
      <c r="D1" s="496"/>
      <c r="E1" s="496"/>
      <c r="F1" s="496"/>
      <c r="G1" s="564"/>
      <c r="H1" s="375"/>
      <c r="I1" s="375"/>
      <c r="J1" s="73"/>
      <c r="K1" s="73"/>
      <c r="L1" s="73"/>
      <c r="M1" s="73"/>
      <c r="N1" s="73"/>
      <c r="O1" s="73"/>
      <c r="Q1" s="1"/>
      <c r="R1" s="101" t="s">
        <v>22</v>
      </c>
      <c r="S1" s="99" t="s">
        <v>19</v>
      </c>
      <c r="U1" s="212"/>
    </row>
    <row r="2" spans="2:37" ht="18" customHeight="1" thickBot="1">
      <c r="B2" s="206">
        <v>2023</v>
      </c>
      <c r="C2" s="71"/>
      <c r="D2" s="376"/>
      <c r="E2" s="376"/>
      <c r="F2" s="71"/>
      <c r="G2" s="565"/>
      <c r="H2" s="376"/>
      <c r="I2" s="377"/>
      <c r="J2" s="1342" t="s">
        <v>18</v>
      </c>
      <c r="K2" s="1343"/>
      <c r="L2" s="1343"/>
      <c r="M2" s="1343"/>
      <c r="N2" s="1343"/>
      <c r="O2" s="1344"/>
      <c r="S2" s="99"/>
      <c r="T2" s="1"/>
      <c r="U2" s="216"/>
      <c r="V2" s="1"/>
      <c r="W2" s="227"/>
      <c r="X2" s="227"/>
      <c r="Y2" s="227"/>
      <c r="Z2" s="227"/>
      <c r="AA2" s="227"/>
      <c r="AB2" s="227"/>
    </row>
    <row r="3" spans="2:37" ht="45.75" customHeight="1" thickBot="1">
      <c r="B3" s="384" t="s">
        <v>1</v>
      </c>
      <c r="C3" s="383" t="s">
        <v>2</v>
      </c>
      <c r="D3" s="383" t="s">
        <v>3</v>
      </c>
      <c r="E3" s="383" t="s">
        <v>4</v>
      </c>
      <c r="F3" s="514" t="s">
        <v>5</v>
      </c>
      <c r="G3" s="561" t="s">
        <v>143</v>
      </c>
      <c r="H3" s="1345" t="s">
        <v>29</v>
      </c>
      <c r="I3" s="1346"/>
      <c r="J3" s="385" t="s">
        <v>6</v>
      </c>
      <c r="K3" s="386" t="s">
        <v>7</v>
      </c>
      <c r="L3" s="386" t="s">
        <v>8</v>
      </c>
      <c r="M3" s="386" t="s">
        <v>9</v>
      </c>
      <c r="N3" s="386" t="s">
        <v>10</v>
      </c>
      <c r="O3" s="387" t="s">
        <v>11</v>
      </c>
      <c r="Q3" s="211"/>
      <c r="R3" s="211"/>
      <c r="S3" s="220" t="s">
        <v>124</v>
      </c>
      <c r="T3" s="1"/>
      <c r="U3" s="845" t="s">
        <v>123</v>
      </c>
      <c r="V3" s="1"/>
      <c r="W3" s="227" t="s">
        <v>134</v>
      </c>
      <c r="X3" s="227"/>
      <c r="Y3" s="227"/>
      <c r="Z3" s="227"/>
      <c r="AA3" s="227"/>
      <c r="AB3" s="227"/>
      <c r="AC3" s="287" t="s">
        <v>132</v>
      </c>
      <c r="AD3" s="288"/>
      <c r="AE3" s="288" t="s">
        <v>125</v>
      </c>
      <c r="AF3" s="288" t="s">
        <v>126</v>
      </c>
      <c r="AG3" s="288" t="s">
        <v>127</v>
      </c>
      <c r="AH3" s="288" t="s">
        <v>128</v>
      </c>
      <c r="AI3" s="288" t="s">
        <v>129</v>
      </c>
      <c r="AJ3" s="288" t="s">
        <v>130</v>
      </c>
    </row>
    <row r="4" spans="2:37" s="43" customFormat="1" ht="84.75" customHeight="1">
      <c r="B4" s="595">
        <v>1</v>
      </c>
      <c r="C4" s="408" t="s">
        <v>177</v>
      </c>
      <c r="D4" s="596"/>
      <c r="E4" s="408"/>
      <c r="F4" s="1321" t="s">
        <v>291</v>
      </c>
      <c r="G4" s="597"/>
      <c r="H4" s="598"/>
      <c r="I4" s="491"/>
      <c r="J4" s="355"/>
      <c r="K4" s="356"/>
      <c r="L4" s="356"/>
      <c r="M4" s="356"/>
      <c r="N4" s="356"/>
      <c r="O4" s="357"/>
      <c r="Q4" s="145">
        <f t="shared" ref="Q4:Q33" si="0">B4</f>
        <v>1</v>
      </c>
      <c r="R4" s="145" t="str">
        <f t="shared" ref="R4:R33" si="1">C4</f>
        <v>月</v>
      </c>
      <c r="S4" s="297"/>
      <c r="T4" s="103"/>
      <c r="U4" s="846" t="str">
        <f>F4</f>
        <v xml:space="preserve">春季休業日
4月１日～4月７日
</v>
      </c>
      <c r="V4" s="81"/>
      <c r="W4" s="228"/>
      <c r="X4" s="228"/>
      <c r="Y4" s="228"/>
      <c r="Z4" s="228"/>
      <c r="AA4" s="228"/>
      <c r="AB4" s="228"/>
      <c r="AC4" s="289">
        <f>B4</f>
        <v>1</v>
      </c>
      <c r="AD4" s="289" t="str">
        <f>C4</f>
        <v>月</v>
      </c>
      <c r="AE4" s="289">
        <f t="shared" ref="AE4:AJ4" si="2">W4-J4</f>
        <v>0</v>
      </c>
      <c r="AF4" s="289">
        <f t="shared" si="2"/>
        <v>0</v>
      </c>
      <c r="AG4" s="289">
        <f t="shared" si="2"/>
        <v>0</v>
      </c>
      <c r="AH4" s="289">
        <f t="shared" si="2"/>
        <v>0</v>
      </c>
      <c r="AI4" s="289">
        <f t="shared" si="2"/>
        <v>0</v>
      </c>
      <c r="AJ4" s="289">
        <f t="shared" si="2"/>
        <v>0</v>
      </c>
      <c r="AK4" s="229"/>
    </row>
    <row r="5" spans="2:37" s="43" customFormat="1" ht="84.75" customHeight="1">
      <c r="B5" s="599">
        <v>2</v>
      </c>
      <c r="C5" s="410" t="s">
        <v>178</v>
      </c>
      <c r="D5" s="471"/>
      <c r="E5" s="410"/>
      <c r="F5" s="600"/>
      <c r="G5" s="601"/>
      <c r="H5" s="598"/>
      <c r="I5" s="602"/>
      <c r="J5" s="349"/>
      <c r="K5" s="603"/>
      <c r="L5" s="350"/>
      <c r="M5" s="350"/>
      <c r="N5" s="350"/>
      <c r="O5" s="351"/>
      <c r="Q5" s="145">
        <f t="shared" si="0"/>
        <v>2</v>
      </c>
      <c r="R5" s="145" t="str">
        <f t="shared" si="1"/>
        <v>火</v>
      </c>
      <c r="S5" s="310"/>
      <c r="T5" s="105"/>
      <c r="U5" s="846">
        <f>F5</f>
        <v>0</v>
      </c>
      <c r="V5" s="105"/>
      <c r="W5" s="230"/>
      <c r="X5" s="230"/>
      <c r="Y5" s="230"/>
      <c r="Z5" s="230"/>
      <c r="AA5" s="230"/>
      <c r="AB5" s="230"/>
      <c r="AC5" s="289">
        <f t="shared" ref="AC5:AC33" si="3">B5</f>
        <v>2</v>
      </c>
      <c r="AD5" s="289" t="str">
        <f t="shared" ref="AD5:AD33" si="4">C5</f>
        <v>火</v>
      </c>
      <c r="AE5" s="289">
        <f t="shared" ref="AE5:AE33" si="5">W5-J5</f>
        <v>0</v>
      </c>
      <c r="AF5" s="289">
        <f t="shared" ref="AF5:AF33" si="6">X5-K5</f>
        <v>0</v>
      </c>
      <c r="AG5" s="289">
        <f t="shared" ref="AG5:AG33" si="7">Y5-L5</f>
        <v>0</v>
      </c>
      <c r="AH5" s="289">
        <f t="shared" ref="AH5:AH33" si="8">Z5-M5</f>
        <v>0</v>
      </c>
      <c r="AI5" s="289">
        <f t="shared" ref="AI5:AI33" si="9">AA5-N5</f>
        <v>0</v>
      </c>
      <c r="AJ5" s="289">
        <f t="shared" ref="AJ5:AJ33" si="10">AB5-O5</f>
        <v>0</v>
      </c>
      <c r="AK5" s="229"/>
    </row>
    <row r="6" spans="2:37" s="43" customFormat="1" ht="84.75" customHeight="1">
      <c r="B6" s="599">
        <v>3</v>
      </c>
      <c r="C6" s="410" t="s">
        <v>179</v>
      </c>
      <c r="D6" s="471"/>
      <c r="E6" s="410"/>
      <c r="F6" s="858"/>
      <c r="G6" s="569"/>
      <c r="H6" s="598"/>
      <c r="I6" s="602"/>
      <c r="J6" s="605"/>
      <c r="K6" s="350"/>
      <c r="L6" s="606"/>
      <c r="M6" s="350"/>
      <c r="N6" s="350"/>
      <c r="O6" s="351"/>
      <c r="Q6" s="145">
        <f t="shared" si="0"/>
        <v>3</v>
      </c>
      <c r="R6" s="145" t="str">
        <f t="shared" si="1"/>
        <v>水</v>
      </c>
      <c r="S6" s="297"/>
      <c r="T6" s="106"/>
      <c r="U6" s="846">
        <f>F6</f>
        <v>0</v>
      </c>
      <c r="V6" s="106"/>
      <c r="W6" s="230"/>
      <c r="X6" s="230"/>
      <c r="Y6" s="228"/>
      <c r="Z6" s="228"/>
      <c r="AA6" s="228"/>
      <c r="AB6" s="228"/>
      <c r="AC6" s="289">
        <f t="shared" si="3"/>
        <v>3</v>
      </c>
      <c r="AD6" s="289" t="str">
        <f t="shared" si="4"/>
        <v>水</v>
      </c>
      <c r="AE6" s="289">
        <f t="shared" si="5"/>
        <v>0</v>
      </c>
      <c r="AF6" s="289">
        <f t="shared" si="6"/>
        <v>0</v>
      </c>
      <c r="AG6" s="289">
        <f t="shared" si="7"/>
        <v>0</v>
      </c>
      <c r="AH6" s="289">
        <f t="shared" si="8"/>
        <v>0</v>
      </c>
      <c r="AI6" s="289">
        <f t="shared" si="9"/>
        <v>0</v>
      </c>
      <c r="AJ6" s="289">
        <f t="shared" si="10"/>
        <v>0</v>
      </c>
      <c r="AK6" s="229"/>
    </row>
    <row r="7" spans="2:37" s="43" customFormat="1" ht="84.75" customHeight="1">
      <c r="B7" s="599">
        <v>4</v>
      </c>
      <c r="C7" s="410" t="s">
        <v>180</v>
      </c>
      <c r="D7" s="471"/>
      <c r="E7" s="410"/>
      <c r="F7" s="604"/>
      <c r="G7" s="569"/>
      <c r="H7" s="598"/>
      <c r="I7" s="602"/>
      <c r="J7" s="349"/>
      <c r="K7" s="347"/>
      <c r="L7" s="350"/>
      <c r="M7" s="350"/>
      <c r="N7" s="350"/>
      <c r="O7" s="351"/>
      <c r="Q7" s="145">
        <f t="shared" si="0"/>
        <v>4</v>
      </c>
      <c r="R7" s="145" t="str">
        <f t="shared" si="1"/>
        <v>木</v>
      </c>
      <c r="S7" s="297"/>
      <c r="T7" s="106"/>
      <c r="U7" s="846">
        <f t="shared" ref="U7:U33" si="11">F7</f>
        <v>0</v>
      </c>
      <c r="V7" s="106"/>
      <c r="W7" s="230"/>
      <c r="X7" s="230"/>
      <c r="Y7" s="228"/>
      <c r="Z7" s="228"/>
      <c r="AA7" s="228"/>
      <c r="AB7" s="228"/>
      <c r="AC7" s="289">
        <f t="shared" si="3"/>
        <v>4</v>
      </c>
      <c r="AD7" s="289" t="str">
        <f t="shared" si="4"/>
        <v>木</v>
      </c>
      <c r="AE7" s="289">
        <f t="shared" si="5"/>
        <v>0</v>
      </c>
      <c r="AF7" s="289">
        <f t="shared" si="6"/>
        <v>0</v>
      </c>
      <c r="AG7" s="289">
        <f t="shared" si="7"/>
        <v>0</v>
      </c>
      <c r="AH7" s="289">
        <f t="shared" si="8"/>
        <v>0</v>
      </c>
      <c r="AI7" s="289">
        <f t="shared" si="9"/>
        <v>0</v>
      </c>
      <c r="AJ7" s="289">
        <f t="shared" si="10"/>
        <v>0</v>
      </c>
      <c r="AK7" s="229"/>
    </row>
    <row r="8" spans="2:37" s="43" customFormat="1" ht="84.75" customHeight="1">
      <c r="B8" s="599">
        <v>5</v>
      </c>
      <c r="C8" s="410" t="s">
        <v>181</v>
      </c>
      <c r="D8" s="471"/>
      <c r="E8" s="410"/>
      <c r="F8" s="607"/>
      <c r="G8" s="572"/>
      <c r="H8" s="598"/>
      <c r="I8" s="602"/>
      <c r="J8" s="349"/>
      <c r="K8" s="350"/>
      <c r="L8" s="350"/>
      <c r="M8" s="350"/>
      <c r="N8" s="350"/>
      <c r="O8" s="351"/>
      <c r="Q8" s="145">
        <f t="shared" si="0"/>
        <v>5</v>
      </c>
      <c r="R8" s="145" t="str">
        <f t="shared" si="1"/>
        <v>金</v>
      </c>
      <c r="S8" s="310"/>
      <c r="T8" s="105"/>
      <c r="U8" s="846">
        <f t="shared" si="11"/>
        <v>0</v>
      </c>
      <c r="V8" s="105"/>
      <c r="W8" s="230"/>
      <c r="X8" s="230"/>
      <c r="Y8" s="228"/>
      <c r="Z8" s="228"/>
      <c r="AA8" s="228"/>
      <c r="AB8" s="228"/>
      <c r="AC8" s="289">
        <f t="shared" si="3"/>
        <v>5</v>
      </c>
      <c r="AD8" s="289" t="str">
        <f t="shared" si="4"/>
        <v>金</v>
      </c>
      <c r="AE8" s="289">
        <f t="shared" si="5"/>
        <v>0</v>
      </c>
      <c r="AF8" s="289">
        <f t="shared" si="6"/>
        <v>0</v>
      </c>
      <c r="AG8" s="289">
        <f t="shared" si="7"/>
        <v>0</v>
      </c>
      <c r="AH8" s="289">
        <f t="shared" si="8"/>
        <v>0</v>
      </c>
      <c r="AI8" s="289">
        <f t="shared" si="9"/>
        <v>0</v>
      </c>
      <c r="AJ8" s="289">
        <f t="shared" si="10"/>
        <v>0</v>
      </c>
      <c r="AK8" s="229"/>
    </row>
    <row r="9" spans="2:37" s="43" customFormat="1" ht="84.75" customHeight="1">
      <c r="B9" s="880">
        <v>6</v>
      </c>
      <c r="C9" s="881" t="s">
        <v>182</v>
      </c>
      <c r="D9" s="882"/>
      <c r="E9" s="881"/>
      <c r="F9" s="883"/>
      <c r="G9" s="884"/>
      <c r="H9" s="885"/>
      <c r="I9" s="886"/>
      <c r="J9" s="887"/>
      <c r="K9" s="888"/>
      <c r="L9" s="888"/>
      <c r="M9" s="888"/>
      <c r="N9" s="888"/>
      <c r="O9" s="889"/>
      <c r="P9" s="890"/>
      <c r="Q9" s="891">
        <f t="shared" si="0"/>
        <v>6</v>
      </c>
      <c r="R9" s="891" t="str">
        <f t="shared" si="1"/>
        <v>土</v>
      </c>
      <c r="S9" s="892"/>
      <c r="T9" s="893"/>
      <c r="U9" s="846">
        <f t="shared" si="11"/>
        <v>0</v>
      </c>
      <c r="V9" s="106"/>
      <c r="W9" s="230"/>
      <c r="X9" s="230"/>
      <c r="Y9" s="228"/>
      <c r="Z9" s="228"/>
      <c r="AA9" s="228"/>
      <c r="AB9" s="228"/>
      <c r="AC9" s="289">
        <f t="shared" si="3"/>
        <v>6</v>
      </c>
      <c r="AD9" s="289" t="str">
        <f t="shared" si="4"/>
        <v>土</v>
      </c>
      <c r="AE9" s="289">
        <f t="shared" si="5"/>
        <v>0</v>
      </c>
      <c r="AF9" s="289">
        <f t="shared" si="6"/>
        <v>0</v>
      </c>
      <c r="AG9" s="289">
        <f t="shared" si="7"/>
        <v>0</v>
      </c>
      <c r="AH9" s="289">
        <f t="shared" si="8"/>
        <v>0</v>
      </c>
      <c r="AI9" s="289">
        <f t="shared" si="9"/>
        <v>0</v>
      </c>
      <c r="AJ9" s="289">
        <f t="shared" si="10"/>
        <v>0</v>
      </c>
      <c r="AK9" s="229"/>
    </row>
    <row r="10" spans="2:37" s="43" customFormat="1" ht="84.75" customHeight="1">
      <c r="B10" s="894">
        <v>7</v>
      </c>
      <c r="C10" s="895" t="s">
        <v>183</v>
      </c>
      <c r="D10" s="896"/>
      <c r="E10" s="895"/>
      <c r="F10" s="897"/>
      <c r="G10" s="898"/>
      <c r="H10" s="899"/>
      <c r="I10" s="900"/>
      <c r="J10" s="901"/>
      <c r="K10" s="902"/>
      <c r="L10" s="902"/>
      <c r="M10" s="902"/>
      <c r="N10" s="902"/>
      <c r="O10" s="903"/>
      <c r="P10" s="890"/>
      <c r="Q10" s="891">
        <f t="shared" si="0"/>
        <v>7</v>
      </c>
      <c r="R10" s="891" t="str">
        <f t="shared" si="1"/>
        <v>日</v>
      </c>
      <c r="S10" s="904"/>
      <c r="T10" s="905"/>
      <c r="U10" s="846">
        <f t="shared" si="11"/>
        <v>0</v>
      </c>
      <c r="V10" s="81"/>
      <c r="W10" s="228"/>
      <c r="X10" s="228"/>
      <c r="Y10" s="228"/>
      <c r="Z10" s="228"/>
      <c r="AA10" s="228"/>
      <c r="AB10" s="228"/>
      <c r="AC10" s="289">
        <f t="shared" si="3"/>
        <v>7</v>
      </c>
      <c r="AD10" s="289" t="str">
        <f t="shared" si="4"/>
        <v>日</v>
      </c>
      <c r="AE10" s="289">
        <f t="shared" si="5"/>
        <v>0</v>
      </c>
      <c r="AF10" s="289">
        <f t="shared" si="6"/>
        <v>0</v>
      </c>
      <c r="AG10" s="289">
        <f t="shared" si="7"/>
        <v>0</v>
      </c>
      <c r="AH10" s="289">
        <f t="shared" si="8"/>
        <v>0</v>
      </c>
      <c r="AI10" s="289">
        <f t="shared" si="9"/>
        <v>0</v>
      </c>
      <c r="AJ10" s="289">
        <f t="shared" si="10"/>
        <v>0</v>
      </c>
      <c r="AK10" s="229"/>
    </row>
    <row r="11" spans="2:37" s="43" customFormat="1" ht="84.75" customHeight="1">
      <c r="B11" s="599">
        <v>8</v>
      </c>
      <c r="C11" s="410" t="s">
        <v>17</v>
      </c>
      <c r="D11" s="471"/>
      <c r="E11" s="410" t="s">
        <v>28</v>
      </c>
      <c r="F11" s="604" t="s">
        <v>292</v>
      </c>
      <c r="G11" s="569"/>
      <c r="H11" s="598" t="s">
        <v>34</v>
      </c>
      <c r="I11" s="602" t="s">
        <v>187</v>
      </c>
      <c r="J11" s="349"/>
      <c r="K11" s="350">
        <v>3</v>
      </c>
      <c r="L11" s="350">
        <v>3</v>
      </c>
      <c r="M11" s="350">
        <v>3</v>
      </c>
      <c r="N11" s="350">
        <v>3</v>
      </c>
      <c r="O11" s="351">
        <v>3</v>
      </c>
      <c r="Q11" s="145">
        <f t="shared" si="0"/>
        <v>8</v>
      </c>
      <c r="R11" s="145" t="str">
        <f t="shared" si="1"/>
        <v>月</v>
      </c>
      <c r="S11" s="297"/>
      <c r="T11" s="81"/>
      <c r="U11" s="846" t="str">
        <f t="shared" si="11"/>
        <v xml:space="preserve">１学期始業式 特別日課３時間 </v>
      </c>
      <c r="V11" s="81"/>
      <c r="W11" s="228"/>
      <c r="X11" s="228"/>
      <c r="Y11" s="228"/>
      <c r="Z11" s="228"/>
      <c r="AA11" s="228"/>
      <c r="AB11" s="228"/>
      <c r="AC11" s="289">
        <f t="shared" si="3"/>
        <v>8</v>
      </c>
      <c r="AD11" s="289" t="str">
        <f t="shared" si="4"/>
        <v>月</v>
      </c>
      <c r="AE11" s="289">
        <f t="shared" ref="AE11:AJ12" si="12">W11-J11</f>
        <v>0</v>
      </c>
      <c r="AF11" s="289">
        <f t="shared" si="12"/>
        <v>-3</v>
      </c>
      <c r="AG11" s="289">
        <f t="shared" si="12"/>
        <v>-3</v>
      </c>
      <c r="AH11" s="289">
        <f t="shared" si="12"/>
        <v>-3</v>
      </c>
      <c r="AI11" s="289">
        <f t="shared" si="12"/>
        <v>-3</v>
      </c>
      <c r="AJ11" s="289">
        <f t="shared" si="12"/>
        <v>-3</v>
      </c>
      <c r="AK11" s="229"/>
    </row>
    <row r="12" spans="2:37" s="43" customFormat="1" ht="84.75" customHeight="1">
      <c r="B12" s="599">
        <v>9</v>
      </c>
      <c r="C12" s="410" t="s">
        <v>178</v>
      </c>
      <c r="D12" s="471"/>
      <c r="E12" s="410" t="s">
        <v>28</v>
      </c>
      <c r="F12" s="604" t="s">
        <v>293</v>
      </c>
      <c r="G12" s="569"/>
      <c r="H12" s="598" t="s">
        <v>34</v>
      </c>
      <c r="I12" s="602" t="s">
        <v>73</v>
      </c>
      <c r="J12" s="349">
        <v>1</v>
      </c>
      <c r="K12" s="350">
        <v>3</v>
      </c>
      <c r="L12" s="350">
        <v>3</v>
      </c>
      <c r="M12" s="350">
        <v>3</v>
      </c>
      <c r="N12" s="350">
        <v>3</v>
      </c>
      <c r="O12" s="351">
        <v>3</v>
      </c>
      <c r="Q12" s="145">
        <f t="shared" si="0"/>
        <v>9</v>
      </c>
      <c r="R12" s="145" t="str">
        <f t="shared" si="1"/>
        <v>火</v>
      </c>
      <c r="S12" s="297"/>
      <c r="T12" s="81"/>
      <c r="U12" s="846" t="str">
        <f t="shared" si="11"/>
        <v>２～６年３時間
入学式</v>
      </c>
      <c r="V12" s="81"/>
      <c r="W12" s="228"/>
      <c r="X12" s="228"/>
      <c r="Y12" s="228"/>
      <c r="Z12" s="228"/>
      <c r="AA12" s="228"/>
      <c r="AB12" s="228"/>
      <c r="AC12" s="289">
        <f t="shared" si="3"/>
        <v>9</v>
      </c>
      <c r="AD12" s="289" t="str">
        <f t="shared" si="4"/>
        <v>火</v>
      </c>
      <c r="AE12" s="289">
        <f t="shared" si="12"/>
        <v>-1</v>
      </c>
      <c r="AF12" s="289">
        <f t="shared" si="12"/>
        <v>-3</v>
      </c>
      <c r="AG12" s="289">
        <f t="shared" si="12"/>
        <v>-3</v>
      </c>
      <c r="AH12" s="289">
        <f t="shared" si="12"/>
        <v>-3</v>
      </c>
      <c r="AI12" s="289">
        <f t="shared" si="12"/>
        <v>-3</v>
      </c>
      <c r="AJ12" s="289">
        <f t="shared" si="12"/>
        <v>-3</v>
      </c>
      <c r="AK12" s="229"/>
    </row>
    <row r="13" spans="2:37" s="43" customFormat="1" ht="84.75" customHeight="1">
      <c r="B13" s="599">
        <v>10</v>
      </c>
      <c r="C13" s="410" t="s">
        <v>179</v>
      </c>
      <c r="D13" s="471"/>
      <c r="E13" s="410" t="s">
        <v>28</v>
      </c>
      <c r="F13" s="865" t="s">
        <v>294</v>
      </c>
      <c r="G13" s="569"/>
      <c r="H13" s="598" t="s">
        <v>272</v>
      </c>
      <c r="I13" s="602"/>
      <c r="J13" s="349">
        <v>3</v>
      </c>
      <c r="K13" s="350">
        <v>5</v>
      </c>
      <c r="L13" s="350">
        <v>5</v>
      </c>
      <c r="M13" s="350">
        <v>5</v>
      </c>
      <c r="N13" s="350">
        <v>6</v>
      </c>
      <c r="O13" s="351">
        <v>6</v>
      </c>
      <c r="Q13" s="145">
        <f t="shared" si="0"/>
        <v>10</v>
      </c>
      <c r="R13" s="145" t="str">
        <f t="shared" si="1"/>
        <v>水</v>
      </c>
      <c r="S13" s="315"/>
      <c r="T13" s="81"/>
      <c r="U13" s="846" t="str">
        <f t="shared" si="11"/>
        <v>１年３時間　給食開始2~6年
通学班編成　身体測定(5・6年)
委員会①</v>
      </c>
      <c r="V13" s="81"/>
      <c r="W13" s="231"/>
      <c r="X13" s="231">
        <v>5</v>
      </c>
      <c r="Y13" s="231">
        <v>5</v>
      </c>
      <c r="Z13" s="231">
        <v>5</v>
      </c>
      <c r="AA13" s="231">
        <v>5</v>
      </c>
      <c r="AB13" s="231">
        <v>5</v>
      </c>
      <c r="AC13" s="289">
        <f t="shared" si="3"/>
        <v>10</v>
      </c>
      <c r="AD13" s="289" t="str">
        <f t="shared" si="4"/>
        <v>水</v>
      </c>
      <c r="AE13" s="289">
        <v>0</v>
      </c>
      <c r="AF13" s="289">
        <f t="shared" ref="AF13:AJ17" si="13">X13-K13</f>
        <v>0</v>
      </c>
      <c r="AG13" s="289">
        <f t="shared" si="13"/>
        <v>0</v>
      </c>
      <c r="AH13" s="289">
        <f t="shared" si="13"/>
        <v>0</v>
      </c>
      <c r="AI13" s="289">
        <f t="shared" si="13"/>
        <v>-1</v>
      </c>
      <c r="AJ13" s="289">
        <f t="shared" si="13"/>
        <v>-1</v>
      </c>
      <c r="AK13" s="229"/>
    </row>
    <row r="14" spans="2:37" s="43" customFormat="1" ht="84.75" customHeight="1">
      <c r="B14" s="599">
        <v>11</v>
      </c>
      <c r="C14" s="410" t="s">
        <v>180</v>
      </c>
      <c r="D14" s="471"/>
      <c r="E14" s="410" t="s">
        <v>28</v>
      </c>
      <c r="F14" s="610" t="s">
        <v>295</v>
      </c>
      <c r="G14" s="579"/>
      <c r="H14" s="598" t="s">
        <v>188</v>
      </c>
      <c r="I14" s="611"/>
      <c r="J14" s="349">
        <v>3</v>
      </c>
      <c r="K14" s="350">
        <v>4</v>
      </c>
      <c r="L14" s="350">
        <v>4</v>
      </c>
      <c r="M14" s="350">
        <v>4</v>
      </c>
      <c r="N14" s="350">
        <v>4</v>
      </c>
      <c r="O14" s="351">
        <v>4</v>
      </c>
      <c r="Q14" s="145">
        <f t="shared" si="0"/>
        <v>11</v>
      </c>
      <c r="R14" s="145" t="str">
        <f t="shared" si="1"/>
        <v>木</v>
      </c>
      <c r="S14" s="297"/>
      <c r="T14" s="81"/>
      <c r="U14" s="846" t="str">
        <f t="shared" si="11"/>
        <v>身体測定(3・4年)
１年３時間   2〜6年4時間授業</v>
      </c>
      <c r="V14" s="81"/>
      <c r="W14" s="231">
        <v>5</v>
      </c>
      <c r="X14" s="231">
        <v>6</v>
      </c>
      <c r="Y14" s="231">
        <v>6</v>
      </c>
      <c r="Z14" s="231">
        <v>6</v>
      </c>
      <c r="AA14" s="231">
        <v>6</v>
      </c>
      <c r="AB14" s="231">
        <v>6</v>
      </c>
      <c r="AC14" s="289">
        <f t="shared" si="3"/>
        <v>11</v>
      </c>
      <c r="AD14" s="289" t="str">
        <f t="shared" si="4"/>
        <v>木</v>
      </c>
      <c r="AE14" s="289">
        <f>W14-J14</f>
        <v>2</v>
      </c>
      <c r="AF14" s="289">
        <f t="shared" si="13"/>
        <v>2</v>
      </c>
      <c r="AG14" s="289">
        <f t="shared" si="13"/>
        <v>2</v>
      </c>
      <c r="AH14" s="289">
        <f t="shared" si="13"/>
        <v>2</v>
      </c>
      <c r="AI14" s="289">
        <f t="shared" si="13"/>
        <v>2</v>
      </c>
      <c r="AJ14" s="289">
        <f t="shared" si="13"/>
        <v>2</v>
      </c>
      <c r="AK14" s="229"/>
    </row>
    <row r="15" spans="2:37" s="43" customFormat="1" ht="84.75" customHeight="1">
      <c r="B15" s="599">
        <v>12</v>
      </c>
      <c r="C15" s="410" t="s">
        <v>15</v>
      </c>
      <c r="D15" s="471"/>
      <c r="E15" s="492" t="s">
        <v>236</v>
      </c>
      <c r="F15" s="604" t="s">
        <v>376</v>
      </c>
      <c r="G15" s="569"/>
      <c r="H15" s="598" t="s">
        <v>188</v>
      </c>
      <c r="I15" s="602"/>
      <c r="J15" s="349">
        <v>3</v>
      </c>
      <c r="K15" s="350">
        <v>4</v>
      </c>
      <c r="L15" s="350">
        <v>4</v>
      </c>
      <c r="M15" s="350">
        <v>4</v>
      </c>
      <c r="N15" s="350">
        <v>4</v>
      </c>
      <c r="O15" s="351">
        <v>4</v>
      </c>
      <c r="Q15" s="145">
        <f t="shared" si="0"/>
        <v>12</v>
      </c>
      <c r="R15" s="145" t="str">
        <f t="shared" si="1"/>
        <v>金</v>
      </c>
      <c r="S15" s="297"/>
      <c r="T15" s="81"/>
      <c r="U15" s="846" t="str">
        <f t="shared" si="11"/>
        <v>身体測定(2・な)　
1年3時間　2〜6年4時間授業</v>
      </c>
      <c r="V15" s="81"/>
      <c r="W15" s="231">
        <v>5</v>
      </c>
      <c r="X15" s="232">
        <v>5</v>
      </c>
      <c r="Y15" s="232">
        <v>6</v>
      </c>
      <c r="Z15" s="232">
        <v>6</v>
      </c>
      <c r="AA15" s="232">
        <v>6</v>
      </c>
      <c r="AB15" s="232">
        <v>6</v>
      </c>
      <c r="AC15" s="289">
        <f t="shared" si="3"/>
        <v>12</v>
      </c>
      <c r="AD15" s="289" t="str">
        <f t="shared" si="4"/>
        <v>金</v>
      </c>
      <c r="AE15" s="289">
        <f>W15-J15</f>
        <v>2</v>
      </c>
      <c r="AF15" s="289">
        <f t="shared" si="13"/>
        <v>1</v>
      </c>
      <c r="AG15" s="289">
        <f t="shared" si="13"/>
        <v>2</v>
      </c>
      <c r="AH15" s="289">
        <f t="shared" si="13"/>
        <v>2</v>
      </c>
      <c r="AI15" s="289">
        <f t="shared" si="13"/>
        <v>2</v>
      </c>
      <c r="AJ15" s="289">
        <f t="shared" si="13"/>
        <v>2</v>
      </c>
      <c r="AK15" s="229"/>
    </row>
    <row r="16" spans="2:37" s="43" customFormat="1" ht="84.75" customHeight="1">
      <c r="B16" s="880">
        <v>13</v>
      </c>
      <c r="C16" s="881" t="s">
        <v>182</v>
      </c>
      <c r="D16" s="882"/>
      <c r="E16" s="881"/>
      <c r="F16" s="883"/>
      <c r="G16" s="884"/>
      <c r="H16" s="885"/>
      <c r="I16" s="890"/>
      <c r="J16" s="887"/>
      <c r="K16" s="888"/>
      <c r="L16" s="888"/>
      <c r="M16" s="888"/>
      <c r="N16" s="888"/>
      <c r="O16" s="906"/>
      <c r="P16" s="890"/>
      <c r="Q16" s="891">
        <f t="shared" si="0"/>
        <v>13</v>
      </c>
      <c r="R16" s="891" t="str">
        <f t="shared" si="1"/>
        <v>土</v>
      </c>
      <c r="S16" s="904"/>
      <c r="T16" s="905"/>
      <c r="U16" s="846">
        <f t="shared" si="11"/>
        <v>0</v>
      </c>
      <c r="V16" s="81"/>
      <c r="W16" s="231">
        <v>5</v>
      </c>
      <c r="X16" s="231">
        <v>5</v>
      </c>
      <c r="Y16" s="231">
        <v>5</v>
      </c>
      <c r="Z16" s="231">
        <v>6</v>
      </c>
      <c r="AA16" s="231">
        <v>6</v>
      </c>
      <c r="AB16" s="231">
        <v>6</v>
      </c>
      <c r="AC16" s="289">
        <f t="shared" si="3"/>
        <v>13</v>
      </c>
      <c r="AD16" s="289" t="str">
        <f t="shared" si="4"/>
        <v>土</v>
      </c>
      <c r="AE16" s="289">
        <f>W16-J16</f>
        <v>5</v>
      </c>
      <c r="AF16" s="289">
        <f t="shared" si="13"/>
        <v>5</v>
      </c>
      <c r="AG16" s="289">
        <f t="shared" si="13"/>
        <v>5</v>
      </c>
      <c r="AH16" s="289">
        <f t="shared" si="13"/>
        <v>6</v>
      </c>
      <c r="AI16" s="289">
        <f t="shared" si="13"/>
        <v>6</v>
      </c>
      <c r="AJ16" s="289">
        <f t="shared" si="13"/>
        <v>6</v>
      </c>
      <c r="AK16" s="229"/>
    </row>
    <row r="17" spans="2:37" s="43" customFormat="1" ht="84.75" customHeight="1">
      <c r="B17" s="880">
        <v>14</v>
      </c>
      <c r="C17" s="881" t="s">
        <v>183</v>
      </c>
      <c r="D17" s="882"/>
      <c r="E17" s="907"/>
      <c r="F17" s="883"/>
      <c r="G17" s="884"/>
      <c r="H17" s="908"/>
      <c r="I17" s="886"/>
      <c r="J17" s="887"/>
      <c r="K17" s="888"/>
      <c r="L17" s="888"/>
      <c r="M17" s="888"/>
      <c r="N17" s="888"/>
      <c r="O17" s="906"/>
      <c r="P17" s="890"/>
      <c r="Q17" s="891">
        <f t="shared" si="0"/>
        <v>14</v>
      </c>
      <c r="R17" s="891" t="str">
        <f t="shared" si="1"/>
        <v>日</v>
      </c>
      <c r="S17" s="904"/>
      <c r="T17" s="905"/>
      <c r="U17" s="846">
        <f t="shared" si="11"/>
        <v>0</v>
      </c>
      <c r="V17" s="81"/>
      <c r="W17" s="231">
        <v>5</v>
      </c>
      <c r="X17" s="232">
        <v>5</v>
      </c>
      <c r="Y17" s="232">
        <v>6</v>
      </c>
      <c r="Z17" s="232">
        <v>6</v>
      </c>
      <c r="AA17" s="232">
        <v>6</v>
      </c>
      <c r="AB17" s="232">
        <v>6</v>
      </c>
      <c r="AC17" s="289">
        <f t="shared" si="3"/>
        <v>14</v>
      </c>
      <c r="AD17" s="289" t="str">
        <f t="shared" si="4"/>
        <v>日</v>
      </c>
      <c r="AE17" s="289">
        <f>W17-J17</f>
        <v>5</v>
      </c>
      <c r="AF17" s="289">
        <f t="shared" si="13"/>
        <v>5</v>
      </c>
      <c r="AG17" s="289">
        <f t="shared" si="13"/>
        <v>6</v>
      </c>
      <c r="AH17" s="289">
        <f t="shared" si="13"/>
        <v>6</v>
      </c>
      <c r="AI17" s="289">
        <f t="shared" si="13"/>
        <v>6</v>
      </c>
      <c r="AJ17" s="289">
        <f t="shared" si="13"/>
        <v>6</v>
      </c>
      <c r="AK17" s="229"/>
    </row>
    <row r="18" spans="2:37" s="43" customFormat="1" ht="84.75" customHeight="1">
      <c r="B18" s="599">
        <v>15</v>
      </c>
      <c r="C18" s="410" t="s">
        <v>17</v>
      </c>
      <c r="D18" s="471"/>
      <c r="E18" s="410" t="s">
        <v>28</v>
      </c>
      <c r="F18" s="604" t="s">
        <v>296</v>
      </c>
      <c r="G18" s="569"/>
      <c r="H18" s="598" t="s">
        <v>34</v>
      </c>
      <c r="I18" s="602"/>
      <c r="J18" s="349">
        <v>4</v>
      </c>
      <c r="K18" s="350">
        <v>5</v>
      </c>
      <c r="L18" s="350">
        <v>5</v>
      </c>
      <c r="M18" s="350">
        <v>5</v>
      </c>
      <c r="N18" s="350">
        <v>5</v>
      </c>
      <c r="O18" s="351">
        <v>5</v>
      </c>
      <c r="Q18" s="145">
        <f t="shared" si="0"/>
        <v>15</v>
      </c>
      <c r="R18" s="145" t="str">
        <f t="shared" si="1"/>
        <v>月</v>
      </c>
      <c r="S18" s="316"/>
      <c r="T18" s="81"/>
      <c r="U18" s="846" t="str">
        <f t="shared" si="11"/>
        <v>１年ミニ給食開始17日まで
1年生４時間19日まで　身体測定（1年）　
視力検査（～２６日まで）</v>
      </c>
      <c r="V18" s="81"/>
      <c r="W18" s="228"/>
      <c r="X18" s="228"/>
      <c r="Y18" s="228"/>
      <c r="Z18" s="228"/>
      <c r="AA18" s="228"/>
      <c r="AB18" s="228"/>
      <c r="AC18" s="289">
        <f t="shared" si="3"/>
        <v>15</v>
      </c>
      <c r="AD18" s="289" t="str">
        <f t="shared" si="4"/>
        <v>月</v>
      </c>
      <c r="AE18" s="289">
        <f t="shared" si="5"/>
        <v>-4</v>
      </c>
      <c r="AF18" s="289">
        <f t="shared" si="6"/>
        <v>-5</v>
      </c>
      <c r="AG18" s="289">
        <f t="shared" si="7"/>
        <v>-5</v>
      </c>
      <c r="AH18" s="289">
        <f t="shared" si="8"/>
        <v>-5</v>
      </c>
      <c r="AI18" s="289">
        <f t="shared" si="9"/>
        <v>-5</v>
      </c>
      <c r="AJ18" s="289">
        <f t="shared" si="10"/>
        <v>-5</v>
      </c>
      <c r="AK18" s="229"/>
    </row>
    <row r="19" spans="2:37" s="43" customFormat="1" ht="84.75" customHeight="1">
      <c r="B19" s="599">
        <v>16</v>
      </c>
      <c r="C19" s="410" t="s">
        <v>178</v>
      </c>
      <c r="D19" s="471"/>
      <c r="E19" s="410" t="s">
        <v>28</v>
      </c>
      <c r="F19" s="519" t="s">
        <v>297</v>
      </c>
      <c r="G19" s="568"/>
      <c r="H19" s="598" t="s">
        <v>207</v>
      </c>
      <c r="I19" s="602"/>
      <c r="J19" s="349">
        <v>4</v>
      </c>
      <c r="K19" s="350">
        <v>5</v>
      </c>
      <c r="L19" s="350">
        <v>6</v>
      </c>
      <c r="M19" s="350">
        <v>6</v>
      </c>
      <c r="N19" s="350">
        <v>6</v>
      </c>
      <c r="O19" s="351">
        <v>6</v>
      </c>
      <c r="Q19" s="145">
        <f t="shared" si="0"/>
        <v>16</v>
      </c>
      <c r="R19" s="145" t="str">
        <f t="shared" si="1"/>
        <v>火</v>
      </c>
      <c r="S19" s="316"/>
      <c r="T19" s="81"/>
      <c r="U19" s="846" t="str">
        <f t="shared" si="11"/>
        <v>眼科検診（な・５年・３年１組）</v>
      </c>
      <c r="V19" s="81"/>
      <c r="W19" s="228"/>
      <c r="X19" s="228"/>
      <c r="Y19" s="228"/>
      <c r="Z19" s="228"/>
      <c r="AA19" s="228"/>
      <c r="AB19" s="228"/>
      <c r="AC19" s="289">
        <f t="shared" si="3"/>
        <v>16</v>
      </c>
      <c r="AD19" s="289" t="str">
        <f t="shared" si="4"/>
        <v>火</v>
      </c>
      <c r="AE19" s="289">
        <f t="shared" si="5"/>
        <v>-4</v>
      </c>
      <c r="AF19" s="289">
        <f t="shared" si="6"/>
        <v>-5</v>
      </c>
      <c r="AG19" s="289">
        <f t="shared" si="7"/>
        <v>-6</v>
      </c>
      <c r="AH19" s="289">
        <f t="shared" si="8"/>
        <v>-6</v>
      </c>
      <c r="AI19" s="289">
        <f t="shared" si="9"/>
        <v>-6</v>
      </c>
      <c r="AJ19" s="289">
        <f t="shared" si="10"/>
        <v>-6</v>
      </c>
      <c r="AK19" s="229"/>
    </row>
    <row r="20" spans="2:37" s="43" customFormat="1" ht="84.75" customHeight="1">
      <c r="B20" s="599">
        <v>17</v>
      </c>
      <c r="C20" s="410" t="s">
        <v>179</v>
      </c>
      <c r="D20" s="613"/>
      <c r="E20" s="410" t="s">
        <v>28</v>
      </c>
      <c r="F20" s="1320" t="s">
        <v>298</v>
      </c>
      <c r="G20" s="568"/>
      <c r="H20" s="859"/>
      <c r="I20" s="602"/>
      <c r="J20" s="349">
        <v>4</v>
      </c>
      <c r="K20" s="350">
        <v>5</v>
      </c>
      <c r="L20" s="350">
        <v>5</v>
      </c>
      <c r="M20" s="350">
        <v>5</v>
      </c>
      <c r="N20" s="350">
        <v>5</v>
      </c>
      <c r="O20" s="351">
        <v>5</v>
      </c>
      <c r="Q20" s="145">
        <f t="shared" si="0"/>
        <v>17</v>
      </c>
      <c r="R20" s="145" t="str">
        <f t="shared" si="1"/>
        <v>水</v>
      </c>
      <c r="S20" s="310"/>
      <c r="T20" s="105"/>
      <c r="U20" s="846" t="str">
        <f t="shared" si="11"/>
        <v>１年生４時間授業　
聴力検査(な・5年)</v>
      </c>
      <c r="V20" s="105"/>
      <c r="W20" s="231">
        <v>5</v>
      </c>
      <c r="X20" s="231">
        <v>5</v>
      </c>
      <c r="Y20" s="231">
        <v>5</v>
      </c>
      <c r="Z20" s="231">
        <v>5</v>
      </c>
      <c r="AA20" s="231">
        <v>5</v>
      </c>
      <c r="AB20" s="231">
        <v>5</v>
      </c>
      <c r="AC20" s="289">
        <f t="shared" si="3"/>
        <v>17</v>
      </c>
      <c r="AD20" s="289" t="str">
        <f t="shared" si="4"/>
        <v>水</v>
      </c>
      <c r="AE20" s="289">
        <f t="shared" si="5"/>
        <v>1</v>
      </c>
      <c r="AF20" s="289">
        <f t="shared" si="6"/>
        <v>0</v>
      </c>
      <c r="AG20" s="289">
        <f t="shared" si="7"/>
        <v>0</v>
      </c>
      <c r="AH20" s="289">
        <f t="shared" si="8"/>
        <v>0</v>
      </c>
      <c r="AI20" s="289">
        <f t="shared" si="9"/>
        <v>0</v>
      </c>
      <c r="AJ20" s="289">
        <f t="shared" si="10"/>
        <v>0</v>
      </c>
      <c r="AK20" s="229"/>
    </row>
    <row r="21" spans="2:37" s="43" customFormat="1" ht="84.75" customHeight="1">
      <c r="B21" s="599">
        <v>18</v>
      </c>
      <c r="C21" s="410" t="s">
        <v>180</v>
      </c>
      <c r="D21" s="471"/>
      <c r="E21" s="410" t="s">
        <v>28</v>
      </c>
      <c r="F21" s="604" t="s">
        <v>258</v>
      </c>
      <c r="G21" s="569"/>
      <c r="H21" s="598" t="s">
        <v>97</v>
      </c>
      <c r="I21" s="602"/>
      <c r="J21" s="349">
        <v>4</v>
      </c>
      <c r="K21" s="350">
        <v>5</v>
      </c>
      <c r="L21" s="350">
        <v>5</v>
      </c>
      <c r="M21" s="350">
        <v>6</v>
      </c>
      <c r="N21" s="350">
        <v>6</v>
      </c>
      <c r="O21" s="351">
        <v>6</v>
      </c>
      <c r="Q21" s="145">
        <f t="shared" si="0"/>
        <v>18</v>
      </c>
      <c r="R21" s="145" t="str">
        <f t="shared" si="1"/>
        <v>木</v>
      </c>
      <c r="S21" s="297"/>
      <c r="T21" s="81"/>
      <c r="U21" s="846" t="str">
        <f t="shared" si="11"/>
        <v>本格給食開始 聴力検査(1年)
授業参観・懇談会（２・３年）
全国学力学習状況調査（問題）</v>
      </c>
      <c r="V21" s="81"/>
      <c r="W21" s="231">
        <v>5</v>
      </c>
      <c r="X21" s="231">
        <v>6</v>
      </c>
      <c r="Y21" s="231">
        <v>6</v>
      </c>
      <c r="Z21" s="231">
        <v>6</v>
      </c>
      <c r="AA21" s="231">
        <v>6</v>
      </c>
      <c r="AB21" s="231">
        <v>6</v>
      </c>
      <c r="AC21" s="289">
        <f t="shared" si="3"/>
        <v>18</v>
      </c>
      <c r="AD21" s="289" t="str">
        <f t="shared" si="4"/>
        <v>木</v>
      </c>
      <c r="AE21" s="289">
        <f t="shared" si="5"/>
        <v>1</v>
      </c>
      <c r="AF21" s="289">
        <f t="shared" si="6"/>
        <v>1</v>
      </c>
      <c r="AG21" s="289">
        <f t="shared" si="7"/>
        <v>1</v>
      </c>
      <c r="AH21" s="289">
        <f t="shared" si="8"/>
        <v>0</v>
      </c>
      <c r="AI21" s="289">
        <f t="shared" si="9"/>
        <v>0</v>
      </c>
      <c r="AJ21" s="289">
        <f t="shared" si="10"/>
        <v>0</v>
      </c>
      <c r="AK21" s="229"/>
    </row>
    <row r="22" spans="2:37" s="43" customFormat="1" ht="84.75" customHeight="1">
      <c r="B22" s="599">
        <v>19</v>
      </c>
      <c r="C22" s="410" t="s">
        <v>15</v>
      </c>
      <c r="D22" s="471"/>
      <c r="E22" s="410" t="s">
        <v>28</v>
      </c>
      <c r="F22" s="865" t="s">
        <v>299</v>
      </c>
      <c r="G22" s="569"/>
      <c r="H22" s="612" t="s">
        <v>97</v>
      </c>
      <c r="I22" s="602"/>
      <c r="J22" s="349">
        <v>4</v>
      </c>
      <c r="K22" s="350">
        <v>5</v>
      </c>
      <c r="L22" s="350">
        <v>5</v>
      </c>
      <c r="M22" s="350">
        <v>5</v>
      </c>
      <c r="N22" s="350">
        <v>5</v>
      </c>
      <c r="O22" s="351">
        <v>5</v>
      </c>
      <c r="Q22" s="145">
        <f t="shared" si="0"/>
        <v>19</v>
      </c>
      <c r="R22" s="145" t="str">
        <f t="shared" si="1"/>
        <v>金</v>
      </c>
      <c r="S22" s="297"/>
      <c r="T22" s="81"/>
      <c r="U22" s="846" t="str">
        <f t="shared" si="11"/>
        <v>全国学力・学習状況調査（質問）
聴力検査(2.3年)
授業参観・懇談会（な・高）</v>
      </c>
      <c r="V22" s="81"/>
      <c r="W22" s="231">
        <v>5</v>
      </c>
      <c r="X22" s="232">
        <v>5</v>
      </c>
      <c r="Y22" s="232">
        <v>6</v>
      </c>
      <c r="Z22" s="232">
        <v>6</v>
      </c>
      <c r="AA22" s="232">
        <v>6</v>
      </c>
      <c r="AB22" s="232">
        <v>6</v>
      </c>
      <c r="AC22" s="289">
        <f t="shared" si="3"/>
        <v>19</v>
      </c>
      <c r="AD22" s="289" t="str">
        <f t="shared" si="4"/>
        <v>金</v>
      </c>
      <c r="AE22" s="289">
        <f t="shared" si="5"/>
        <v>1</v>
      </c>
      <c r="AF22" s="289">
        <f t="shared" si="6"/>
        <v>0</v>
      </c>
      <c r="AG22" s="289">
        <f t="shared" si="7"/>
        <v>1</v>
      </c>
      <c r="AH22" s="289">
        <f t="shared" si="8"/>
        <v>1</v>
      </c>
      <c r="AI22" s="289">
        <f t="shared" si="9"/>
        <v>1</v>
      </c>
      <c r="AJ22" s="289">
        <f t="shared" si="10"/>
        <v>1</v>
      </c>
      <c r="AK22" s="229"/>
    </row>
    <row r="23" spans="2:37" s="43" customFormat="1" ht="84.75" customHeight="1">
      <c r="B23" s="880">
        <v>20</v>
      </c>
      <c r="C23" s="881" t="s">
        <v>182</v>
      </c>
      <c r="D23" s="882"/>
      <c r="E23" s="881"/>
      <c r="F23" s="909"/>
      <c r="G23" s="910"/>
      <c r="H23" s="885"/>
      <c r="I23" s="886"/>
      <c r="J23" s="887"/>
      <c r="K23" s="888"/>
      <c r="L23" s="888"/>
      <c r="M23" s="888"/>
      <c r="N23" s="888"/>
      <c r="O23" s="906"/>
      <c r="P23" s="890"/>
      <c r="Q23" s="891">
        <f t="shared" si="0"/>
        <v>20</v>
      </c>
      <c r="R23" s="891" t="str">
        <f t="shared" si="1"/>
        <v>土</v>
      </c>
      <c r="S23" s="911"/>
      <c r="T23" s="905"/>
      <c r="U23" s="846">
        <f t="shared" si="11"/>
        <v>0</v>
      </c>
      <c r="V23" s="81"/>
      <c r="W23" s="231">
        <v>5</v>
      </c>
      <c r="X23" s="231">
        <v>5</v>
      </c>
      <c r="Y23" s="231">
        <v>5</v>
      </c>
      <c r="Z23" s="231">
        <v>6</v>
      </c>
      <c r="AA23" s="231">
        <v>6</v>
      </c>
      <c r="AB23" s="231">
        <v>6</v>
      </c>
      <c r="AC23" s="289">
        <f t="shared" si="3"/>
        <v>20</v>
      </c>
      <c r="AD23" s="289" t="str">
        <f t="shared" si="4"/>
        <v>土</v>
      </c>
      <c r="AE23" s="289">
        <f t="shared" si="5"/>
        <v>5</v>
      </c>
      <c r="AF23" s="289">
        <f t="shared" si="6"/>
        <v>5</v>
      </c>
      <c r="AG23" s="289">
        <f t="shared" si="7"/>
        <v>5</v>
      </c>
      <c r="AH23" s="289">
        <f t="shared" si="8"/>
        <v>6</v>
      </c>
      <c r="AI23" s="289">
        <f t="shared" si="9"/>
        <v>6</v>
      </c>
      <c r="AJ23" s="289">
        <f t="shared" si="10"/>
        <v>6</v>
      </c>
      <c r="AK23" s="229"/>
    </row>
    <row r="24" spans="2:37" s="43" customFormat="1" ht="84.75" customHeight="1">
      <c r="B24" s="880">
        <v>21</v>
      </c>
      <c r="C24" s="881" t="s">
        <v>183</v>
      </c>
      <c r="D24" s="882"/>
      <c r="E24" s="881"/>
      <c r="F24" s="912"/>
      <c r="G24" s="913"/>
      <c r="H24" s="885"/>
      <c r="I24" s="886"/>
      <c r="J24" s="887"/>
      <c r="K24" s="888"/>
      <c r="L24" s="888"/>
      <c r="M24" s="888"/>
      <c r="N24" s="888"/>
      <c r="O24" s="906"/>
      <c r="P24" s="890"/>
      <c r="Q24" s="891">
        <f t="shared" si="0"/>
        <v>21</v>
      </c>
      <c r="R24" s="891" t="str">
        <f t="shared" si="1"/>
        <v>日</v>
      </c>
      <c r="S24" s="892"/>
      <c r="T24" s="893"/>
      <c r="U24" s="846">
        <f t="shared" si="11"/>
        <v>0</v>
      </c>
      <c r="V24" s="106"/>
      <c r="W24" s="231">
        <v>5</v>
      </c>
      <c r="X24" s="232">
        <v>5</v>
      </c>
      <c r="Y24" s="232">
        <v>6</v>
      </c>
      <c r="Z24" s="232">
        <v>6</v>
      </c>
      <c r="AA24" s="232">
        <v>6</v>
      </c>
      <c r="AB24" s="232">
        <v>6</v>
      </c>
      <c r="AC24" s="289">
        <f t="shared" si="3"/>
        <v>21</v>
      </c>
      <c r="AD24" s="289" t="str">
        <f t="shared" si="4"/>
        <v>日</v>
      </c>
      <c r="AE24" s="289">
        <f t="shared" si="5"/>
        <v>5</v>
      </c>
      <c r="AF24" s="289">
        <f t="shared" si="6"/>
        <v>5</v>
      </c>
      <c r="AG24" s="289">
        <f t="shared" si="7"/>
        <v>6</v>
      </c>
      <c r="AH24" s="289">
        <f t="shared" si="8"/>
        <v>6</v>
      </c>
      <c r="AI24" s="289">
        <f t="shared" si="9"/>
        <v>6</v>
      </c>
      <c r="AJ24" s="289">
        <f t="shared" si="10"/>
        <v>6</v>
      </c>
      <c r="AK24" s="229"/>
    </row>
    <row r="25" spans="2:37" s="43" customFormat="1" ht="84.75" customHeight="1">
      <c r="B25" s="599">
        <v>22</v>
      </c>
      <c r="C25" s="410" t="s">
        <v>17</v>
      </c>
      <c r="D25" s="471"/>
      <c r="E25" s="410" t="s">
        <v>28</v>
      </c>
      <c r="F25" s="1322" t="s">
        <v>287</v>
      </c>
      <c r="G25" s="568"/>
      <c r="H25" s="598" t="s">
        <v>141</v>
      </c>
      <c r="I25" s="602"/>
      <c r="J25" s="349">
        <v>5</v>
      </c>
      <c r="K25" s="350">
        <v>5</v>
      </c>
      <c r="L25" s="350">
        <v>5</v>
      </c>
      <c r="M25" s="350">
        <v>5</v>
      </c>
      <c r="N25" s="350">
        <v>5</v>
      </c>
      <c r="O25" s="351">
        <v>5</v>
      </c>
      <c r="Q25" s="145">
        <f t="shared" si="0"/>
        <v>22</v>
      </c>
      <c r="R25" s="145" t="str">
        <f t="shared" si="1"/>
        <v>月</v>
      </c>
      <c r="S25" s="317"/>
      <c r="T25" s="81"/>
      <c r="U25" s="846" t="str">
        <f t="shared" si="11"/>
        <v>色覚検査(4年希望者)
表札訪問～25日
航空写真候補日（３時間目）</v>
      </c>
      <c r="V25" s="81"/>
      <c r="W25" s="228"/>
      <c r="X25" s="228"/>
      <c r="Y25" s="228"/>
      <c r="Z25" s="228"/>
      <c r="AA25" s="228"/>
      <c r="AB25" s="228"/>
      <c r="AC25" s="289">
        <f t="shared" si="3"/>
        <v>22</v>
      </c>
      <c r="AD25" s="289" t="str">
        <f t="shared" si="4"/>
        <v>月</v>
      </c>
      <c r="AE25" s="289">
        <f t="shared" si="5"/>
        <v>-5</v>
      </c>
      <c r="AF25" s="289">
        <f t="shared" si="6"/>
        <v>-5</v>
      </c>
      <c r="AG25" s="289">
        <f t="shared" si="7"/>
        <v>-5</v>
      </c>
      <c r="AH25" s="289">
        <f t="shared" si="8"/>
        <v>-5</v>
      </c>
      <c r="AI25" s="289">
        <f t="shared" si="9"/>
        <v>-5</v>
      </c>
      <c r="AJ25" s="289">
        <f t="shared" si="10"/>
        <v>-5</v>
      </c>
      <c r="AK25" s="229"/>
    </row>
    <row r="26" spans="2:37" s="43" customFormat="1" ht="84.75" customHeight="1">
      <c r="B26" s="599">
        <v>23</v>
      </c>
      <c r="C26" s="410" t="s">
        <v>178</v>
      </c>
      <c r="D26" s="471"/>
      <c r="E26" s="410" t="s">
        <v>28</v>
      </c>
      <c r="F26" s="519" t="s">
        <v>300</v>
      </c>
      <c r="G26" s="568"/>
      <c r="H26" s="598" t="s">
        <v>99</v>
      </c>
      <c r="I26" s="602" t="s">
        <v>97</v>
      </c>
      <c r="J26" s="349">
        <v>5</v>
      </c>
      <c r="K26" s="350">
        <v>5</v>
      </c>
      <c r="L26" s="350">
        <v>6</v>
      </c>
      <c r="M26" s="350">
        <v>6</v>
      </c>
      <c r="N26" s="350">
        <v>6</v>
      </c>
      <c r="O26" s="351">
        <v>6</v>
      </c>
      <c r="Q26" s="145">
        <f t="shared" si="0"/>
        <v>23</v>
      </c>
      <c r="R26" s="145" t="str">
        <f t="shared" si="1"/>
        <v>火</v>
      </c>
      <c r="S26" s="297"/>
      <c r="T26" s="81"/>
      <c r="U26" s="846" t="str">
        <f t="shared" si="11"/>
        <v>授業参観・懇談会（1年）　学年会</v>
      </c>
      <c r="V26" s="81"/>
      <c r="W26" s="228"/>
      <c r="X26" s="228"/>
      <c r="Y26" s="228"/>
      <c r="Z26" s="228"/>
      <c r="AA26" s="228"/>
      <c r="AB26" s="228"/>
      <c r="AC26" s="289">
        <f t="shared" si="3"/>
        <v>23</v>
      </c>
      <c r="AD26" s="289" t="str">
        <f t="shared" si="4"/>
        <v>火</v>
      </c>
      <c r="AE26" s="289">
        <f t="shared" si="5"/>
        <v>-5</v>
      </c>
      <c r="AF26" s="289">
        <f t="shared" si="6"/>
        <v>-5</v>
      </c>
      <c r="AG26" s="289">
        <f t="shared" si="7"/>
        <v>-6</v>
      </c>
      <c r="AH26" s="289">
        <f t="shared" si="8"/>
        <v>-6</v>
      </c>
      <c r="AI26" s="289">
        <f t="shared" si="9"/>
        <v>-6</v>
      </c>
      <c r="AJ26" s="289">
        <f t="shared" si="10"/>
        <v>-6</v>
      </c>
      <c r="AK26" s="229"/>
    </row>
    <row r="27" spans="2:37" s="43" customFormat="1" ht="84.75" customHeight="1">
      <c r="B27" s="599">
        <v>24</v>
      </c>
      <c r="C27" s="410" t="s">
        <v>179</v>
      </c>
      <c r="D27" s="471"/>
      <c r="E27" s="410" t="s">
        <v>28</v>
      </c>
      <c r="F27" s="870" t="s">
        <v>301</v>
      </c>
      <c r="G27" s="568" t="s">
        <v>144</v>
      </c>
      <c r="H27" s="598" t="s">
        <v>99</v>
      </c>
      <c r="I27" s="602" t="s">
        <v>247</v>
      </c>
      <c r="J27" s="349">
        <v>4</v>
      </c>
      <c r="K27" s="350">
        <v>5</v>
      </c>
      <c r="L27" s="350">
        <v>5</v>
      </c>
      <c r="M27" s="350">
        <v>6</v>
      </c>
      <c r="N27" s="350">
        <v>6</v>
      </c>
      <c r="O27" s="351">
        <v>6</v>
      </c>
      <c r="Q27" s="145">
        <f t="shared" si="0"/>
        <v>24</v>
      </c>
      <c r="R27" s="145" t="str">
        <f t="shared" si="1"/>
        <v>水</v>
      </c>
      <c r="S27" s="297"/>
      <c r="T27" s="109"/>
      <c r="U27" s="846" t="str">
        <f t="shared" si="11"/>
        <v>埼玉県学力・学習状況調査
クラブ①　全校集会</v>
      </c>
      <c r="V27" s="81"/>
      <c r="W27" s="231">
        <v>5</v>
      </c>
      <c r="X27" s="231">
        <v>5</v>
      </c>
      <c r="Y27" s="231">
        <v>5</v>
      </c>
      <c r="Z27" s="231">
        <v>5</v>
      </c>
      <c r="AA27" s="231">
        <v>5</v>
      </c>
      <c r="AB27" s="231">
        <v>5</v>
      </c>
      <c r="AC27" s="289">
        <f t="shared" si="3"/>
        <v>24</v>
      </c>
      <c r="AD27" s="289" t="str">
        <f t="shared" si="4"/>
        <v>水</v>
      </c>
      <c r="AE27" s="289">
        <f t="shared" si="5"/>
        <v>1</v>
      </c>
      <c r="AF27" s="289">
        <f t="shared" si="6"/>
        <v>0</v>
      </c>
      <c r="AG27" s="289">
        <f t="shared" si="7"/>
        <v>0</v>
      </c>
      <c r="AH27" s="289">
        <f t="shared" si="8"/>
        <v>-1</v>
      </c>
      <c r="AI27" s="289">
        <f t="shared" si="9"/>
        <v>-1</v>
      </c>
      <c r="AJ27" s="289">
        <f t="shared" si="10"/>
        <v>-1</v>
      </c>
      <c r="AK27" s="229"/>
    </row>
    <row r="28" spans="2:37" s="43" customFormat="1" ht="84.75" customHeight="1">
      <c r="B28" s="599">
        <v>25</v>
      </c>
      <c r="C28" s="410" t="s">
        <v>180</v>
      </c>
      <c r="D28" s="471"/>
      <c r="E28" s="410" t="s">
        <v>28</v>
      </c>
      <c r="F28" s="604"/>
      <c r="G28" s="614"/>
      <c r="H28" s="615" t="s">
        <v>98</v>
      </c>
      <c r="I28" s="616"/>
      <c r="J28" s="346">
        <v>5</v>
      </c>
      <c r="K28" s="347">
        <v>5</v>
      </c>
      <c r="L28" s="347">
        <v>5</v>
      </c>
      <c r="M28" s="347">
        <v>6</v>
      </c>
      <c r="N28" s="347">
        <v>6</v>
      </c>
      <c r="O28" s="351">
        <v>6</v>
      </c>
      <c r="Q28" s="145">
        <f t="shared" si="0"/>
        <v>25</v>
      </c>
      <c r="R28" s="145" t="str">
        <f t="shared" si="1"/>
        <v>木</v>
      </c>
      <c r="S28" s="297"/>
      <c r="T28" s="110"/>
      <c r="U28" s="846">
        <f t="shared" si="11"/>
        <v>0</v>
      </c>
      <c r="V28" s="81"/>
      <c r="W28" s="231">
        <v>5</v>
      </c>
      <c r="X28" s="231">
        <v>6</v>
      </c>
      <c r="Y28" s="231">
        <v>6</v>
      </c>
      <c r="Z28" s="231">
        <v>6</v>
      </c>
      <c r="AA28" s="231">
        <v>6</v>
      </c>
      <c r="AB28" s="231">
        <v>6</v>
      </c>
      <c r="AC28" s="289">
        <f t="shared" si="3"/>
        <v>25</v>
      </c>
      <c r="AD28" s="289" t="str">
        <f t="shared" si="4"/>
        <v>木</v>
      </c>
      <c r="AE28" s="289">
        <f t="shared" si="5"/>
        <v>0</v>
      </c>
      <c r="AF28" s="289">
        <f t="shared" si="6"/>
        <v>1</v>
      </c>
      <c r="AG28" s="289">
        <f t="shared" si="7"/>
        <v>1</v>
      </c>
      <c r="AH28" s="289">
        <f t="shared" si="8"/>
        <v>0</v>
      </c>
      <c r="AI28" s="289">
        <f t="shared" si="9"/>
        <v>0</v>
      </c>
      <c r="AJ28" s="289">
        <f t="shared" si="10"/>
        <v>0</v>
      </c>
      <c r="AK28" s="229"/>
    </row>
    <row r="29" spans="2:37" s="43" customFormat="1" ht="84.75" customHeight="1">
      <c r="B29" s="599">
        <v>26</v>
      </c>
      <c r="C29" s="410" t="s">
        <v>15</v>
      </c>
      <c r="D29" s="471"/>
      <c r="E29" s="410" t="s">
        <v>28</v>
      </c>
      <c r="F29" s="1323" t="s">
        <v>302</v>
      </c>
      <c r="G29" s="577"/>
      <c r="H29" s="598" t="s">
        <v>142</v>
      </c>
      <c r="I29" s="616"/>
      <c r="J29" s="346">
        <v>4</v>
      </c>
      <c r="K29" s="347">
        <v>6</v>
      </c>
      <c r="L29" s="347">
        <v>6</v>
      </c>
      <c r="M29" s="347">
        <v>6</v>
      </c>
      <c r="N29" s="347">
        <v>6</v>
      </c>
      <c r="O29" s="367">
        <v>6</v>
      </c>
      <c r="Q29" s="145">
        <f t="shared" si="0"/>
        <v>26</v>
      </c>
      <c r="R29" s="145" t="str">
        <f t="shared" si="1"/>
        <v>金</v>
      </c>
      <c r="S29" s="297"/>
      <c r="T29" s="111"/>
      <c r="U29" s="846" t="str">
        <f t="shared" si="11"/>
        <v>離任式５時間目　
お別れの会６時間目
１年生　４時間授業</v>
      </c>
      <c r="V29" s="111"/>
      <c r="W29" s="231">
        <v>5</v>
      </c>
      <c r="X29" s="232">
        <v>5</v>
      </c>
      <c r="Y29" s="232">
        <v>6</v>
      </c>
      <c r="Z29" s="232">
        <v>6</v>
      </c>
      <c r="AA29" s="232">
        <v>6</v>
      </c>
      <c r="AB29" s="232">
        <v>6</v>
      </c>
      <c r="AC29" s="289">
        <f t="shared" si="3"/>
        <v>26</v>
      </c>
      <c r="AD29" s="289" t="str">
        <f t="shared" si="4"/>
        <v>金</v>
      </c>
      <c r="AE29" s="289">
        <f t="shared" si="5"/>
        <v>1</v>
      </c>
      <c r="AF29" s="289">
        <f t="shared" si="6"/>
        <v>-1</v>
      </c>
      <c r="AG29" s="289">
        <f t="shared" si="7"/>
        <v>0</v>
      </c>
      <c r="AH29" s="289">
        <f t="shared" si="8"/>
        <v>0</v>
      </c>
      <c r="AI29" s="289">
        <f t="shared" si="9"/>
        <v>0</v>
      </c>
      <c r="AJ29" s="289">
        <f t="shared" si="10"/>
        <v>0</v>
      </c>
      <c r="AK29" s="229"/>
    </row>
    <row r="30" spans="2:37" s="43" customFormat="1" ht="84.75" customHeight="1">
      <c r="B30" s="880">
        <v>27</v>
      </c>
      <c r="C30" s="881" t="s">
        <v>182</v>
      </c>
      <c r="D30" s="882"/>
      <c r="E30" s="881"/>
      <c r="F30" s="914"/>
      <c r="G30" s="884"/>
      <c r="H30" s="885"/>
      <c r="I30" s="886"/>
      <c r="J30" s="887"/>
      <c r="K30" s="888"/>
      <c r="L30" s="888"/>
      <c r="M30" s="888"/>
      <c r="N30" s="888"/>
      <c r="O30" s="906"/>
      <c r="P30" s="890"/>
      <c r="Q30" s="891">
        <f t="shared" si="0"/>
        <v>27</v>
      </c>
      <c r="R30" s="891" t="str">
        <f t="shared" si="1"/>
        <v>土</v>
      </c>
      <c r="S30" s="892"/>
      <c r="T30" s="893"/>
      <c r="U30" s="846">
        <f t="shared" si="11"/>
        <v>0</v>
      </c>
      <c r="V30" s="106"/>
      <c r="W30" s="231">
        <v>5</v>
      </c>
      <c r="X30" s="231">
        <v>5</v>
      </c>
      <c r="Y30" s="231">
        <v>5</v>
      </c>
      <c r="Z30" s="231">
        <v>6</v>
      </c>
      <c r="AA30" s="231">
        <v>6</v>
      </c>
      <c r="AB30" s="231">
        <v>6</v>
      </c>
      <c r="AC30" s="289">
        <f t="shared" si="3"/>
        <v>27</v>
      </c>
      <c r="AD30" s="289" t="str">
        <f t="shared" si="4"/>
        <v>土</v>
      </c>
      <c r="AE30" s="289">
        <f t="shared" si="5"/>
        <v>5</v>
      </c>
      <c r="AF30" s="289">
        <f t="shared" si="6"/>
        <v>5</v>
      </c>
      <c r="AG30" s="289">
        <f t="shared" si="7"/>
        <v>5</v>
      </c>
      <c r="AH30" s="289">
        <f t="shared" si="8"/>
        <v>6</v>
      </c>
      <c r="AI30" s="289">
        <f t="shared" si="9"/>
        <v>6</v>
      </c>
      <c r="AJ30" s="289">
        <f t="shared" si="10"/>
        <v>6</v>
      </c>
      <c r="AK30" s="229"/>
    </row>
    <row r="31" spans="2:37" s="43" customFormat="1" ht="84.75" customHeight="1">
      <c r="B31" s="880">
        <v>28</v>
      </c>
      <c r="C31" s="881" t="s">
        <v>183</v>
      </c>
      <c r="D31" s="881"/>
      <c r="E31" s="881"/>
      <c r="F31" s="914"/>
      <c r="G31" s="884"/>
      <c r="H31" s="885"/>
      <c r="I31" s="886"/>
      <c r="J31" s="887"/>
      <c r="K31" s="888"/>
      <c r="L31" s="888"/>
      <c r="M31" s="888"/>
      <c r="N31" s="888"/>
      <c r="O31" s="906"/>
      <c r="P31" s="890"/>
      <c r="Q31" s="891">
        <f t="shared" si="0"/>
        <v>28</v>
      </c>
      <c r="R31" s="891" t="str">
        <f t="shared" si="1"/>
        <v>日</v>
      </c>
      <c r="S31" s="911"/>
      <c r="T31" s="915"/>
      <c r="U31" s="846">
        <f t="shared" si="11"/>
        <v>0</v>
      </c>
      <c r="V31" s="81"/>
      <c r="W31" s="231">
        <v>5</v>
      </c>
      <c r="X31" s="232">
        <v>5</v>
      </c>
      <c r="Y31" s="232">
        <v>6</v>
      </c>
      <c r="Z31" s="232">
        <v>6</v>
      </c>
      <c r="AA31" s="232">
        <v>6</v>
      </c>
      <c r="AB31" s="232">
        <v>6</v>
      </c>
      <c r="AC31" s="289">
        <f t="shared" si="3"/>
        <v>28</v>
      </c>
      <c r="AD31" s="289" t="str">
        <f t="shared" si="4"/>
        <v>日</v>
      </c>
      <c r="AE31" s="289">
        <f t="shared" si="5"/>
        <v>5</v>
      </c>
      <c r="AF31" s="289">
        <f t="shared" si="6"/>
        <v>5</v>
      </c>
      <c r="AG31" s="289">
        <f t="shared" si="7"/>
        <v>6</v>
      </c>
      <c r="AH31" s="289">
        <f t="shared" si="8"/>
        <v>6</v>
      </c>
      <c r="AI31" s="289">
        <f t="shared" si="9"/>
        <v>6</v>
      </c>
      <c r="AJ31" s="289">
        <f t="shared" si="10"/>
        <v>6</v>
      </c>
      <c r="AK31" s="229"/>
    </row>
    <row r="32" spans="2:37" s="43" customFormat="1" ht="84.75" customHeight="1">
      <c r="B32" s="880">
        <v>29</v>
      </c>
      <c r="C32" s="881" t="s">
        <v>17</v>
      </c>
      <c r="D32" s="881"/>
      <c r="E32" s="881" t="s">
        <v>33</v>
      </c>
      <c r="F32" s="916" t="s">
        <v>100</v>
      </c>
      <c r="G32" s="917"/>
      <c r="H32" s="885"/>
      <c r="I32" s="886"/>
      <c r="J32" s="887"/>
      <c r="K32" s="888"/>
      <c r="L32" s="888"/>
      <c r="M32" s="888"/>
      <c r="N32" s="888"/>
      <c r="O32" s="906"/>
      <c r="P32" s="890"/>
      <c r="Q32" s="891">
        <f t="shared" si="0"/>
        <v>29</v>
      </c>
      <c r="R32" s="891" t="str">
        <f t="shared" si="1"/>
        <v>月</v>
      </c>
      <c r="S32" s="904"/>
      <c r="T32" s="918"/>
      <c r="U32" s="846" t="str">
        <f t="shared" si="11"/>
        <v>昭和の日</v>
      </c>
      <c r="V32" s="81"/>
      <c r="W32" s="228"/>
      <c r="X32" s="228"/>
      <c r="Y32" s="228"/>
      <c r="Z32" s="228"/>
      <c r="AA32" s="228"/>
      <c r="AB32" s="228"/>
      <c r="AC32" s="289">
        <f t="shared" si="3"/>
        <v>29</v>
      </c>
      <c r="AD32" s="289" t="str">
        <f t="shared" si="4"/>
        <v>月</v>
      </c>
      <c r="AE32" s="289">
        <f t="shared" si="5"/>
        <v>0</v>
      </c>
      <c r="AF32" s="289">
        <f t="shared" si="6"/>
        <v>0</v>
      </c>
      <c r="AG32" s="289">
        <f t="shared" si="7"/>
        <v>0</v>
      </c>
      <c r="AH32" s="289">
        <f t="shared" si="8"/>
        <v>0</v>
      </c>
      <c r="AI32" s="289">
        <f t="shared" si="9"/>
        <v>0</v>
      </c>
      <c r="AJ32" s="289">
        <f t="shared" si="10"/>
        <v>0</v>
      </c>
      <c r="AK32" s="229"/>
    </row>
    <row r="33" spans="2:37" s="43" customFormat="1" ht="84.75" customHeight="1" thickBot="1">
      <c r="B33" s="599">
        <v>30</v>
      </c>
      <c r="C33" s="410" t="s">
        <v>178</v>
      </c>
      <c r="D33" s="410"/>
      <c r="E33" s="410" t="s">
        <v>28</v>
      </c>
      <c r="F33" s="617"/>
      <c r="G33" s="618"/>
      <c r="H33" s="598" t="s">
        <v>137</v>
      </c>
      <c r="I33" s="602"/>
      <c r="J33" s="619">
        <v>5</v>
      </c>
      <c r="K33" s="620">
        <v>5</v>
      </c>
      <c r="L33" s="620">
        <v>6</v>
      </c>
      <c r="M33" s="620">
        <v>6</v>
      </c>
      <c r="N33" s="620">
        <v>6</v>
      </c>
      <c r="O33" s="621">
        <v>6</v>
      </c>
      <c r="Q33" s="145">
        <f t="shared" si="0"/>
        <v>30</v>
      </c>
      <c r="R33" s="145" t="str">
        <f t="shared" si="1"/>
        <v>火</v>
      </c>
      <c r="S33" s="297"/>
      <c r="T33" s="110"/>
      <c r="U33" s="846">
        <f t="shared" si="11"/>
        <v>0</v>
      </c>
      <c r="V33" s="81"/>
      <c r="W33" s="228"/>
      <c r="X33" s="228"/>
      <c r="Y33" s="228"/>
      <c r="Z33" s="228"/>
      <c r="AA33" s="228"/>
      <c r="AB33" s="228"/>
      <c r="AC33" s="289">
        <f t="shared" si="3"/>
        <v>30</v>
      </c>
      <c r="AD33" s="289" t="str">
        <f t="shared" si="4"/>
        <v>火</v>
      </c>
      <c r="AE33" s="289">
        <f t="shared" si="5"/>
        <v>-5</v>
      </c>
      <c r="AF33" s="289">
        <f t="shared" si="6"/>
        <v>-5</v>
      </c>
      <c r="AG33" s="289">
        <f t="shared" si="7"/>
        <v>-6</v>
      </c>
      <c r="AH33" s="289">
        <f t="shared" si="8"/>
        <v>-6</v>
      </c>
      <c r="AI33" s="289">
        <f t="shared" si="9"/>
        <v>-6</v>
      </c>
      <c r="AJ33" s="289">
        <f t="shared" si="10"/>
        <v>-6</v>
      </c>
      <c r="AK33" s="229"/>
    </row>
    <row r="34" spans="2:37" s="43" customFormat="1" ht="84.75" hidden="1" customHeight="1" thickBot="1">
      <c r="B34" s="402"/>
      <c r="C34" s="403" t="str">
        <f t="shared" ref="C34" si="14">CHOOSE((((MOD(((MOD((MOD(WEEKDAY(DATE($B$2,$B$1,B34))+5,7)+1),7))+1)+5,7))+1)-1)+1,"月","火","水","木","金","土","日")</f>
        <v>金</v>
      </c>
      <c r="D34" s="415"/>
      <c r="E34" s="415"/>
      <c r="F34" s="122"/>
      <c r="G34" s="280"/>
      <c r="H34" s="378"/>
      <c r="I34" s="378"/>
      <c r="J34" s="390"/>
      <c r="K34" s="391"/>
      <c r="L34" s="391"/>
      <c r="M34" s="391"/>
      <c r="N34" s="391"/>
      <c r="O34" s="330"/>
      <c r="Q34" s="145"/>
      <c r="R34" s="145"/>
      <c r="S34" s="297"/>
      <c r="T34" s="110"/>
      <c r="U34" s="70"/>
      <c r="V34" s="81"/>
      <c r="W34" s="228"/>
      <c r="X34" s="228"/>
      <c r="Y34" s="228"/>
      <c r="Z34" s="228"/>
      <c r="AA34" s="228"/>
      <c r="AB34" s="228"/>
      <c r="AC34" s="289"/>
      <c r="AD34" s="289"/>
      <c r="AE34" s="289"/>
      <c r="AF34" s="289"/>
      <c r="AG34" s="289"/>
      <c r="AH34" s="289"/>
      <c r="AI34" s="289"/>
      <c r="AJ34" s="289"/>
      <c r="AK34" s="229"/>
    </row>
    <row r="35" spans="2:37" s="43" customFormat="1" ht="41.25" customHeight="1">
      <c r="B35" s="1351" t="s">
        <v>273</v>
      </c>
      <c r="C35" s="1352"/>
      <c r="D35" s="1352"/>
      <c r="E35" s="1352"/>
      <c r="F35" s="1352"/>
      <c r="G35" s="1352"/>
      <c r="H35" s="1352"/>
      <c r="I35" s="1225" t="s">
        <v>20</v>
      </c>
      <c r="J35" s="363">
        <f t="shared" ref="J35:O35" si="15">SUM(J4:J34)</f>
        <v>58</v>
      </c>
      <c r="K35" s="363">
        <f t="shared" si="15"/>
        <v>75</v>
      </c>
      <c r="L35" s="363">
        <f t="shared" si="15"/>
        <v>78</v>
      </c>
      <c r="M35" s="363">
        <f t="shared" si="15"/>
        <v>81</v>
      </c>
      <c r="N35" s="363">
        <f t="shared" si="15"/>
        <v>82</v>
      </c>
      <c r="O35" s="364">
        <f t="shared" si="15"/>
        <v>82</v>
      </c>
      <c r="S35" s="112"/>
      <c r="T35" s="110"/>
      <c r="U35" s="70"/>
      <c r="V35" s="81" t="s">
        <v>131</v>
      </c>
      <c r="W35" s="228">
        <f t="shared" ref="W35:AB35" si="16">SUM(W4:W33)</f>
        <v>70</v>
      </c>
      <c r="X35" s="228">
        <f t="shared" si="16"/>
        <v>78</v>
      </c>
      <c r="Y35" s="228">
        <f t="shared" si="16"/>
        <v>84</v>
      </c>
      <c r="Z35" s="228">
        <f t="shared" si="16"/>
        <v>87</v>
      </c>
      <c r="AA35" s="228">
        <f t="shared" si="16"/>
        <v>87</v>
      </c>
      <c r="AB35" s="228">
        <f t="shared" si="16"/>
        <v>87</v>
      </c>
      <c r="AC35" s="289" t="s">
        <v>131</v>
      </c>
      <c r="AD35" s="289"/>
      <c r="AE35" s="289">
        <f t="shared" ref="AE35:AJ35" si="17">SUM(AE4:AE33)</f>
        <v>15</v>
      </c>
      <c r="AF35" s="289">
        <f t="shared" si="17"/>
        <v>3</v>
      </c>
      <c r="AG35" s="289">
        <f t="shared" si="17"/>
        <v>6</v>
      </c>
      <c r="AH35" s="289">
        <f t="shared" si="17"/>
        <v>6</v>
      </c>
      <c r="AI35" s="289">
        <f t="shared" si="17"/>
        <v>5</v>
      </c>
      <c r="AJ35" s="289">
        <f t="shared" si="17"/>
        <v>5</v>
      </c>
      <c r="AK35" s="229"/>
    </row>
    <row r="36" spans="2:37" s="43" customFormat="1" ht="41.25" customHeight="1">
      <c r="B36" s="1353"/>
      <c r="C36" s="1354"/>
      <c r="D36" s="1354"/>
      <c r="E36" s="1354"/>
      <c r="F36" s="1354"/>
      <c r="G36" s="1354"/>
      <c r="H36" s="1354"/>
      <c r="I36" s="325" t="s">
        <v>234</v>
      </c>
      <c r="J36" s="328">
        <f t="shared" ref="J36:O36" si="18">COUNTA(J4:J34)-J37</f>
        <v>15</v>
      </c>
      <c r="K36" s="328">
        <f t="shared" si="18"/>
        <v>16</v>
      </c>
      <c r="L36" s="328">
        <f t="shared" si="18"/>
        <v>16</v>
      </c>
      <c r="M36" s="328">
        <f t="shared" si="18"/>
        <v>16</v>
      </c>
      <c r="N36" s="328">
        <f t="shared" si="18"/>
        <v>16</v>
      </c>
      <c r="O36" s="329">
        <f t="shared" si="18"/>
        <v>16</v>
      </c>
      <c r="S36" s="112"/>
      <c r="T36" s="109"/>
      <c r="U36" s="70"/>
      <c r="V36" s="81"/>
      <c r="W36" s="228"/>
      <c r="X36" s="228"/>
      <c r="Y36" s="228"/>
      <c r="Z36" s="228"/>
      <c r="AA36" s="228"/>
      <c r="AB36" s="228"/>
      <c r="AC36" s="229"/>
      <c r="AD36" s="229"/>
      <c r="AE36" s="229"/>
      <c r="AF36" s="229"/>
      <c r="AG36" s="229"/>
      <c r="AH36" s="229"/>
      <c r="AI36" s="229"/>
      <c r="AJ36" s="229"/>
      <c r="AK36" s="229"/>
    </row>
    <row r="37" spans="2:37" s="43" customFormat="1" ht="41.25" customHeight="1" thickBot="1">
      <c r="B37" s="1353"/>
      <c r="C37" s="1354"/>
      <c r="D37" s="1354"/>
      <c r="E37" s="1354"/>
      <c r="F37" s="1354"/>
      <c r="G37" s="1354"/>
      <c r="H37" s="1354"/>
      <c r="I37" s="368" t="s">
        <v>235</v>
      </c>
      <c r="J37" s="344"/>
      <c r="K37" s="344"/>
      <c r="L37" s="344"/>
      <c r="M37" s="344"/>
      <c r="N37" s="344"/>
      <c r="O37" s="345"/>
      <c r="S37" s="112"/>
      <c r="T37" s="110"/>
      <c r="U37" s="70"/>
      <c r="V37" s="81"/>
      <c r="W37" s="228"/>
      <c r="X37" s="228"/>
      <c r="Y37" s="228"/>
      <c r="Z37" s="228"/>
      <c r="AA37" s="228"/>
      <c r="AB37" s="228"/>
      <c r="AC37" s="229"/>
      <c r="AD37" s="229"/>
      <c r="AE37" s="229"/>
      <c r="AF37" s="229"/>
      <c r="AG37" s="229"/>
      <c r="AH37" s="229"/>
      <c r="AI37" s="229"/>
      <c r="AJ37" s="229"/>
      <c r="AK37" s="229"/>
    </row>
    <row r="38" spans="2:37" s="43" customFormat="1" ht="6" customHeight="1">
      <c r="B38" s="1353"/>
      <c r="C38" s="1354"/>
      <c r="D38" s="1354"/>
      <c r="E38" s="1354"/>
      <c r="F38" s="1354"/>
      <c r="G38" s="1354"/>
      <c r="H38" s="1354"/>
      <c r="I38" s="379"/>
      <c r="J38" s="261"/>
      <c r="K38" s="261"/>
      <c r="L38" s="261"/>
      <c r="M38" s="261"/>
      <c r="N38" s="261"/>
      <c r="O38" s="262"/>
      <c r="S38" s="112"/>
      <c r="T38" s="109"/>
      <c r="U38" s="70"/>
      <c r="V38" s="81"/>
      <c r="W38" s="228"/>
      <c r="X38" s="228"/>
      <c r="Y38" s="228"/>
      <c r="Z38" s="228"/>
      <c r="AA38" s="228"/>
      <c r="AB38" s="228"/>
      <c r="AC38" s="229"/>
      <c r="AD38" s="229"/>
      <c r="AE38" s="229"/>
      <c r="AF38" s="229"/>
      <c r="AG38" s="229"/>
      <c r="AH38" s="229"/>
      <c r="AI38" s="229"/>
      <c r="AJ38" s="229"/>
      <c r="AK38" s="229"/>
    </row>
    <row r="39" spans="2:37" s="43" customFormat="1" ht="6" customHeight="1">
      <c r="B39" s="1353"/>
      <c r="C39" s="1354"/>
      <c r="D39" s="1354"/>
      <c r="E39" s="1354"/>
      <c r="F39" s="1354"/>
      <c r="G39" s="1354"/>
      <c r="H39" s="1354"/>
      <c r="I39" s="379"/>
      <c r="J39" s="113"/>
      <c r="K39" s="113"/>
      <c r="L39" s="113"/>
      <c r="M39" s="113"/>
      <c r="N39" s="113"/>
      <c r="O39" s="114"/>
      <c r="S39" s="112"/>
      <c r="T39" s="115"/>
      <c r="U39" s="70"/>
      <c r="V39" s="81"/>
      <c r="W39" s="228"/>
      <c r="X39" s="228"/>
      <c r="Y39" s="228"/>
      <c r="Z39" s="228"/>
      <c r="AA39" s="228"/>
      <c r="AB39" s="228"/>
      <c r="AC39" s="229"/>
      <c r="AD39" s="229"/>
      <c r="AE39" s="229"/>
      <c r="AF39" s="229"/>
      <c r="AG39" s="229"/>
      <c r="AH39" s="229"/>
      <c r="AI39" s="229"/>
      <c r="AJ39" s="229"/>
      <c r="AK39" s="229"/>
    </row>
    <row r="40" spans="2:37" s="43" customFormat="1" ht="18" customHeight="1" thickBot="1">
      <c r="B40" s="1355"/>
      <c r="C40" s="1356"/>
      <c r="D40" s="1356"/>
      <c r="E40" s="1356"/>
      <c r="F40" s="1356"/>
      <c r="G40" s="1356"/>
      <c r="H40" s="1356"/>
      <c r="I40" s="380"/>
      <c r="J40" s="116"/>
      <c r="K40" s="116"/>
      <c r="L40" s="116"/>
      <c r="M40" s="116"/>
      <c r="N40" s="116"/>
      <c r="O40" s="117"/>
      <c r="S40" s="112"/>
      <c r="T40" s="109"/>
      <c r="U40" s="118"/>
      <c r="V40" s="81"/>
      <c r="W40" s="228"/>
      <c r="X40" s="228"/>
      <c r="Y40" s="228"/>
      <c r="Z40" s="228"/>
      <c r="AA40" s="228"/>
      <c r="AB40" s="228"/>
      <c r="AC40" s="229"/>
      <c r="AD40" s="229"/>
      <c r="AE40" s="229"/>
      <c r="AF40" s="229"/>
      <c r="AG40" s="229"/>
      <c r="AH40" s="229"/>
      <c r="AI40" s="229"/>
      <c r="AJ40" s="229"/>
      <c r="AK40" s="229"/>
    </row>
    <row r="41" spans="2:37" ht="19.5" customHeight="1">
      <c r="B41" s="244"/>
      <c r="C41" s="244"/>
      <c r="D41" s="381"/>
      <c r="E41" s="381"/>
      <c r="F41" s="244"/>
      <c r="G41" s="244"/>
      <c r="H41" s="381"/>
      <c r="I41" s="381"/>
      <c r="J41" s="244"/>
      <c r="K41" s="244"/>
      <c r="L41" s="244"/>
      <c r="M41" s="244"/>
      <c r="N41" s="244"/>
      <c r="O41" s="244"/>
      <c r="S41" s="99"/>
      <c r="T41" s="1"/>
      <c r="U41" s="1"/>
      <c r="V41" s="1"/>
      <c r="W41" s="227"/>
      <c r="X41" s="227"/>
      <c r="Y41" s="227"/>
      <c r="Z41" s="227"/>
      <c r="AA41" s="227"/>
      <c r="AB41" s="227"/>
    </row>
    <row r="43" spans="2:37">
      <c r="B43" s="1347" t="s">
        <v>85</v>
      </c>
      <c r="C43" s="1348"/>
      <c r="D43" s="1348"/>
      <c r="E43" s="1348"/>
      <c r="F43" s="1348"/>
      <c r="G43" s="566"/>
    </row>
    <row r="44" spans="2:37">
      <c r="B44" s="1347"/>
      <c r="C44" s="1348"/>
      <c r="D44" s="1348"/>
      <c r="E44" s="1348"/>
      <c r="F44" s="1348"/>
      <c r="G44" s="566"/>
    </row>
    <row r="45" spans="2:37">
      <c r="B45" s="1347"/>
      <c r="C45" s="1348"/>
      <c r="D45" s="1348"/>
      <c r="E45" s="1348"/>
      <c r="F45" s="1348"/>
      <c r="G45" s="566"/>
    </row>
    <row r="46" spans="2:37">
      <c r="B46" s="1347"/>
      <c r="C46" s="1348"/>
      <c r="D46" s="1348"/>
      <c r="E46" s="1348"/>
      <c r="F46" s="1348"/>
      <c r="G46" s="566"/>
    </row>
    <row r="47" spans="2:37" ht="33" thickBot="1">
      <c r="B47" s="1349"/>
      <c r="C47" s="1350"/>
      <c r="D47" s="1350"/>
      <c r="E47" s="1350"/>
      <c r="F47" s="1350"/>
      <c r="G47" s="566"/>
    </row>
  </sheetData>
  <mergeCells count="4">
    <mergeCell ref="J2:O2"/>
    <mergeCell ref="H3:I3"/>
    <mergeCell ref="B43:F47"/>
    <mergeCell ref="B35:H40"/>
  </mergeCells>
  <phoneticPr fontId="28"/>
  <conditionalFormatting sqref="B34:O34">
    <cfRule type="expression" dxfId="74" priority="10">
      <formula>$C34="日"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2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49"/>
  <sheetViews>
    <sheetView topLeftCell="A25" zoomScale="40" zoomScaleNormal="40" zoomScaleSheetLayoutView="91" zoomScalePageLayoutView="70" workbookViewId="0">
      <selection activeCell="F34" sqref="F34"/>
    </sheetView>
  </sheetViews>
  <sheetFormatPr defaultColWidth="9" defaultRowHeight="17.25"/>
  <cols>
    <col min="1" max="1" width="1" customWidth="1"/>
    <col min="2" max="3" width="10" customWidth="1"/>
    <col min="4" max="4" width="23.375" style="9" customWidth="1"/>
    <col min="5" max="5" width="23.375" style="51" customWidth="1"/>
    <col min="6" max="6" width="75.25" customWidth="1"/>
    <col min="7" max="7" width="26.125" customWidth="1"/>
    <col min="8" max="9" width="22.75" style="8" customWidth="1"/>
    <col min="10" max="15" width="12.75" customWidth="1"/>
    <col min="16" max="16" width="1.5" customWidth="1"/>
    <col min="17" max="18" width="6.375" customWidth="1"/>
    <col min="19" max="19" width="38.25" style="4" customWidth="1"/>
    <col min="20" max="20" width="9.25" bestFit="1" customWidth="1"/>
    <col min="21" max="21" width="51.25" customWidth="1"/>
    <col min="23" max="28" width="8.375" hidden="1" customWidth="1"/>
  </cols>
  <sheetData>
    <row r="1" spans="1:36" ht="49.5" customHeight="1" thickBot="1">
      <c r="B1" s="587">
        <v>1</v>
      </c>
      <c r="C1" s="496" t="s">
        <v>269</v>
      </c>
      <c r="D1" s="497"/>
      <c r="E1" s="497"/>
      <c r="F1" s="497"/>
      <c r="G1" s="497"/>
      <c r="H1" s="79"/>
      <c r="I1" s="79"/>
      <c r="J1" s="79"/>
      <c r="K1" s="79"/>
      <c r="L1" s="79"/>
      <c r="M1" s="79"/>
      <c r="N1" s="79"/>
      <c r="O1" s="79"/>
      <c r="P1" s="102" t="s">
        <v>22</v>
      </c>
      <c r="Q1" s="28"/>
      <c r="R1" s="28"/>
      <c r="S1" s="4" t="s">
        <v>19</v>
      </c>
      <c r="U1" s="212"/>
      <c r="W1" s="2"/>
      <c r="X1" s="2"/>
      <c r="Y1" s="1"/>
      <c r="Z1" s="1"/>
      <c r="AA1" s="1"/>
      <c r="AB1" s="1"/>
    </row>
    <row r="2" spans="1:36" ht="18.75" customHeight="1" thickBot="1">
      <c r="A2" s="61"/>
      <c r="B2" s="203">
        <f>'４月'!$B$2+1</f>
        <v>2024</v>
      </c>
      <c r="C2" s="195"/>
      <c r="D2" s="195"/>
      <c r="E2" s="195"/>
      <c r="F2" s="196"/>
      <c r="G2" s="196"/>
      <c r="H2" s="197"/>
      <c r="I2" s="198"/>
      <c r="J2" s="1464" t="s">
        <v>21</v>
      </c>
      <c r="K2" s="1465"/>
      <c r="L2" s="1465"/>
      <c r="M2" s="1465"/>
      <c r="N2" s="1465"/>
      <c r="O2" s="1466"/>
      <c r="P2" s="1390" t="s">
        <v>22</v>
      </c>
      <c r="Q2" s="594"/>
      <c r="R2" s="594"/>
      <c r="S2" s="7"/>
      <c r="T2" s="2"/>
      <c r="U2" s="54"/>
      <c r="V2" s="1"/>
      <c r="W2" s="2"/>
      <c r="X2" s="2"/>
      <c r="Y2" s="1"/>
      <c r="Z2" s="1"/>
      <c r="AA2" s="1"/>
      <c r="AB2" s="1"/>
    </row>
    <row r="3" spans="1:36" ht="22.5" customHeight="1" thickBot="1">
      <c r="A3" s="61"/>
      <c r="B3" s="89" t="s">
        <v>1</v>
      </c>
      <c r="C3" s="90" t="s">
        <v>2</v>
      </c>
      <c r="D3" s="393" t="s">
        <v>3</v>
      </c>
      <c r="E3" s="393" t="s">
        <v>4</v>
      </c>
      <c r="F3" s="507" t="s">
        <v>5</v>
      </c>
      <c r="G3" s="540" t="s">
        <v>143</v>
      </c>
      <c r="H3" s="1462" t="s">
        <v>29</v>
      </c>
      <c r="I3" s="1463"/>
      <c r="J3" s="86" t="s">
        <v>6</v>
      </c>
      <c r="K3" s="87" t="s">
        <v>7</v>
      </c>
      <c r="L3" s="87" t="s">
        <v>8</v>
      </c>
      <c r="M3" s="87" t="s">
        <v>9</v>
      </c>
      <c r="N3" s="87" t="s">
        <v>10</v>
      </c>
      <c r="O3" s="88" t="s">
        <v>11</v>
      </c>
      <c r="P3" s="1391"/>
      <c r="Q3" s="801"/>
      <c r="R3" s="801"/>
      <c r="S3" s="220" t="s">
        <v>124</v>
      </c>
      <c r="T3" s="2"/>
      <c r="U3" s="749" t="s">
        <v>123</v>
      </c>
      <c r="V3" s="1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s="43" customFormat="1" ht="84.75" customHeight="1">
      <c r="A4" s="67"/>
      <c r="B4" s="950">
        <v>1</v>
      </c>
      <c r="C4" s="951" t="s">
        <v>179</v>
      </c>
      <c r="D4" s="951"/>
      <c r="E4" s="951"/>
      <c r="F4" s="1150" t="s">
        <v>96</v>
      </c>
      <c r="G4" s="1151"/>
      <c r="H4" s="1152"/>
      <c r="I4" s="1153"/>
      <c r="J4" s="1154"/>
      <c r="K4" s="1155"/>
      <c r="L4" s="1155"/>
      <c r="M4" s="1155"/>
      <c r="N4" s="1155"/>
      <c r="O4" s="1156"/>
      <c r="P4" s="1157"/>
      <c r="Q4" s="891">
        <f t="shared" ref="Q4:Q33" si="0">B4</f>
        <v>1</v>
      </c>
      <c r="R4" s="891" t="str">
        <f t="shared" ref="R4:R33" si="1">C4</f>
        <v>水</v>
      </c>
      <c r="S4" s="977"/>
      <c r="T4" s="1158"/>
      <c r="U4" s="1159" t="str">
        <f>F4</f>
        <v>元日</v>
      </c>
      <c r="V4" s="81"/>
      <c r="W4" s="149"/>
      <c r="X4" s="149"/>
      <c r="Y4" s="149"/>
      <c r="Z4" s="149"/>
      <c r="AA4" s="149"/>
      <c r="AB4" s="149"/>
      <c r="AC4" s="291">
        <f t="shared" ref="AC4:AC34" si="2">B4</f>
        <v>1</v>
      </c>
      <c r="AD4" s="291" t="str">
        <f t="shared" ref="AD4:AD34" si="3">C4</f>
        <v>水</v>
      </c>
      <c r="AE4" s="289">
        <f>W4-J4</f>
        <v>0</v>
      </c>
      <c r="AF4" s="289">
        <f t="shared" ref="AF4:AJ19" si="4">X4-K4</f>
        <v>0</v>
      </c>
      <c r="AG4" s="289">
        <f t="shared" si="4"/>
        <v>0</v>
      </c>
      <c r="AH4" s="289">
        <f t="shared" si="4"/>
        <v>0</v>
      </c>
      <c r="AI4" s="289">
        <f t="shared" si="4"/>
        <v>0</v>
      </c>
      <c r="AJ4" s="289">
        <f t="shared" si="4"/>
        <v>0</v>
      </c>
    </row>
    <row r="5" spans="1:36" s="43" customFormat="1" ht="84.75" customHeight="1">
      <c r="A5" s="67"/>
      <c r="B5" s="960">
        <v>2</v>
      </c>
      <c r="C5" s="881" t="s">
        <v>180</v>
      </c>
      <c r="D5" s="881"/>
      <c r="E5" s="881"/>
      <c r="F5" s="1160" t="s">
        <v>23</v>
      </c>
      <c r="G5" s="1161"/>
      <c r="H5" s="955"/>
      <c r="I5" s="1098"/>
      <c r="J5" s="1154"/>
      <c r="K5" s="1155"/>
      <c r="L5" s="1155"/>
      <c r="M5" s="1155"/>
      <c r="N5" s="1155"/>
      <c r="O5" s="1156"/>
      <c r="P5" s="1157"/>
      <c r="Q5" s="891">
        <f t="shared" si="0"/>
        <v>2</v>
      </c>
      <c r="R5" s="891" t="str">
        <f t="shared" si="1"/>
        <v>木</v>
      </c>
      <c r="S5" s="977"/>
      <c r="T5" s="1162"/>
      <c r="U5" s="1159" t="str">
        <f t="shared" ref="U5:U34" si="5">F5</f>
        <v>休日</v>
      </c>
      <c r="V5" s="81"/>
      <c r="W5" s="149"/>
      <c r="X5" s="149"/>
      <c r="Y5" s="149"/>
      <c r="Z5" s="149"/>
      <c r="AA5" s="149"/>
      <c r="AB5" s="149"/>
      <c r="AC5" s="291">
        <f t="shared" si="2"/>
        <v>2</v>
      </c>
      <c r="AD5" s="291" t="str">
        <f t="shared" si="3"/>
        <v>木</v>
      </c>
      <c r="AE5" s="289">
        <f t="shared" ref="AE5:AJ33" si="6">W5-J5</f>
        <v>0</v>
      </c>
      <c r="AF5" s="289">
        <f t="shared" si="4"/>
        <v>0</v>
      </c>
      <c r="AG5" s="289">
        <f t="shared" si="4"/>
        <v>0</v>
      </c>
      <c r="AH5" s="289">
        <f t="shared" si="4"/>
        <v>0</v>
      </c>
      <c r="AI5" s="289">
        <f t="shared" si="4"/>
        <v>0</v>
      </c>
      <c r="AJ5" s="289">
        <f t="shared" si="4"/>
        <v>0</v>
      </c>
    </row>
    <row r="6" spans="1:36" s="43" customFormat="1" ht="84.75" customHeight="1">
      <c r="A6" s="67"/>
      <c r="B6" s="960">
        <v>3</v>
      </c>
      <c r="C6" s="881" t="s">
        <v>15</v>
      </c>
      <c r="D6" s="881"/>
      <c r="E6" s="881"/>
      <c r="F6" s="1160" t="s">
        <v>23</v>
      </c>
      <c r="G6" s="1161"/>
      <c r="H6" s="1138"/>
      <c r="I6" s="1139"/>
      <c r="J6" s="1163"/>
      <c r="K6" s="1164"/>
      <c r="L6" s="1164"/>
      <c r="M6" s="1164"/>
      <c r="N6" s="1164"/>
      <c r="O6" s="1165"/>
      <c r="P6" s="1166"/>
      <c r="Q6" s="891">
        <f t="shared" si="0"/>
        <v>3</v>
      </c>
      <c r="R6" s="891" t="str">
        <f t="shared" si="1"/>
        <v>金</v>
      </c>
      <c r="S6" s="977"/>
      <c r="T6" s="1167"/>
      <c r="U6" s="1159" t="str">
        <f t="shared" si="5"/>
        <v>休日</v>
      </c>
      <c r="V6" s="81"/>
      <c r="W6" s="68"/>
      <c r="X6" s="68"/>
      <c r="Y6" s="63"/>
      <c r="Z6" s="63"/>
      <c r="AA6" s="63"/>
      <c r="AB6" s="63"/>
      <c r="AC6" s="291">
        <f t="shared" si="2"/>
        <v>3</v>
      </c>
      <c r="AD6" s="291" t="str">
        <f t="shared" si="3"/>
        <v>金</v>
      </c>
      <c r="AE6" s="289">
        <f t="shared" si="6"/>
        <v>0</v>
      </c>
      <c r="AF6" s="289">
        <f t="shared" si="4"/>
        <v>0</v>
      </c>
      <c r="AG6" s="289">
        <f t="shared" si="4"/>
        <v>0</v>
      </c>
      <c r="AH6" s="289">
        <f t="shared" si="4"/>
        <v>0</v>
      </c>
      <c r="AI6" s="289">
        <f t="shared" si="4"/>
        <v>0</v>
      </c>
      <c r="AJ6" s="289">
        <f t="shared" si="4"/>
        <v>0</v>
      </c>
    </row>
    <row r="7" spans="1:36" s="43" customFormat="1" ht="84.75" customHeight="1">
      <c r="A7" s="67"/>
      <c r="B7" s="960">
        <v>4</v>
      </c>
      <c r="C7" s="881" t="s">
        <v>182</v>
      </c>
      <c r="D7" s="882"/>
      <c r="E7" s="881"/>
      <c r="F7" s="883"/>
      <c r="G7" s="1168"/>
      <c r="H7" s="955"/>
      <c r="I7" s="1098"/>
      <c r="J7" s="1154"/>
      <c r="K7" s="1155"/>
      <c r="L7" s="1155"/>
      <c r="M7" s="1155"/>
      <c r="N7" s="1155"/>
      <c r="O7" s="1156"/>
      <c r="P7" s="1166"/>
      <c r="Q7" s="891">
        <f t="shared" si="0"/>
        <v>4</v>
      </c>
      <c r="R7" s="891" t="str">
        <f t="shared" si="1"/>
        <v>土</v>
      </c>
      <c r="S7" s="977"/>
      <c r="T7" s="1158"/>
      <c r="U7" s="1159">
        <f t="shared" si="5"/>
        <v>0</v>
      </c>
      <c r="V7" s="81"/>
      <c r="W7" s="149"/>
      <c r="X7" s="149"/>
      <c r="Y7" s="149"/>
      <c r="Z7" s="149"/>
      <c r="AA7" s="149"/>
      <c r="AB7" s="149"/>
      <c r="AC7" s="291">
        <f t="shared" si="2"/>
        <v>4</v>
      </c>
      <c r="AD7" s="291" t="str">
        <f t="shared" si="3"/>
        <v>土</v>
      </c>
      <c r="AE7" s="289">
        <f t="shared" si="6"/>
        <v>0</v>
      </c>
      <c r="AF7" s="289">
        <f t="shared" si="4"/>
        <v>0</v>
      </c>
      <c r="AG7" s="289">
        <f t="shared" si="4"/>
        <v>0</v>
      </c>
      <c r="AH7" s="289">
        <f t="shared" si="4"/>
        <v>0</v>
      </c>
      <c r="AI7" s="289">
        <f t="shared" si="4"/>
        <v>0</v>
      </c>
      <c r="AJ7" s="289">
        <f t="shared" si="4"/>
        <v>0</v>
      </c>
    </row>
    <row r="8" spans="1:36" s="43" customFormat="1" ht="84.75" customHeight="1">
      <c r="A8" s="67"/>
      <c r="B8" s="960">
        <v>5</v>
      </c>
      <c r="C8" s="881" t="s">
        <v>183</v>
      </c>
      <c r="D8" s="882"/>
      <c r="E8" s="881"/>
      <c r="F8" s="883"/>
      <c r="G8" s="1168"/>
      <c r="H8" s="955"/>
      <c r="I8" s="1098"/>
      <c r="J8" s="1154"/>
      <c r="K8" s="1155"/>
      <c r="L8" s="1155"/>
      <c r="M8" s="1155"/>
      <c r="N8" s="1155"/>
      <c r="O8" s="1156"/>
      <c r="P8" s="1166"/>
      <c r="Q8" s="891">
        <f t="shared" si="0"/>
        <v>5</v>
      </c>
      <c r="R8" s="891" t="str">
        <f t="shared" si="1"/>
        <v>日</v>
      </c>
      <c r="S8" s="977"/>
      <c r="T8" s="1167"/>
      <c r="U8" s="1159">
        <f t="shared" si="5"/>
        <v>0</v>
      </c>
      <c r="V8" s="81"/>
      <c r="W8" s="172"/>
      <c r="X8" s="172"/>
      <c r="Y8" s="172"/>
      <c r="Z8" s="149"/>
      <c r="AA8" s="149"/>
      <c r="AB8" s="149"/>
      <c r="AC8" s="291">
        <f t="shared" si="2"/>
        <v>5</v>
      </c>
      <c r="AD8" s="291" t="str">
        <f t="shared" si="3"/>
        <v>日</v>
      </c>
      <c r="AE8" s="289">
        <f t="shared" si="6"/>
        <v>0</v>
      </c>
      <c r="AF8" s="289">
        <f t="shared" si="4"/>
        <v>0</v>
      </c>
      <c r="AG8" s="289">
        <f t="shared" si="4"/>
        <v>0</v>
      </c>
      <c r="AH8" s="289">
        <f t="shared" si="4"/>
        <v>0</v>
      </c>
      <c r="AI8" s="289">
        <f t="shared" si="4"/>
        <v>0</v>
      </c>
      <c r="AJ8" s="289">
        <f t="shared" si="4"/>
        <v>0</v>
      </c>
    </row>
    <row r="9" spans="1:36" s="43" customFormat="1" ht="84.75" customHeight="1">
      <c r="A9" s="67"/>
      <c r="B9" s="411">
        <v>6</v>
      </c>
      <c r="C9" s="410" t="s">
        <v>17</v>
      </c>
      <c r="D9" s="471"/>
      <c r="E9" s="410"/>
      <c r="F9" s="604"/>
      <c r="G9" s="809"/>
      <c r="H9" s="466"/>
      <c r="I9" s="467"/>
      <c r="J9" s="802"/>
      <c r="K9" s="803"/>
      <c r="L9" s="803"/>
      <c r="M9" s="803"/>
      <c r="N9" s="803"/>
      <c r="O9" s="804"/>
      <c r="P9" s="805"/>
      <c r="Q9" s="632">
        <f t="shared" si="0"/>
        <v>6</v>
      </c>
      <c r="R9" s="632" t="str">
        <f t="shared" si="1"/>
        <v>月</v>
      </c>
      <c r="S9" s="308"/>
      <c r="T9" s="7"/>
      <c r="U9" s="855">
        <f t="shared" si="5"/>
        <v>0</v>
      </c>
      <c r="V9" s="81"/>
      <c r="W9" s="149"/>
      <c r="X9" s="149"/>
      <c r="Y9" s="149"/>
      <c r="Z9" s="149"/>
      <c r="AA9" s="149"/>
      <c r="AB9" s="149"/>
      <c r="AC9" s="291">
        <f t="shared" si="2"/>
        <v>6</v>
      </c>
      <c r="AD9" s="291" t="str">
        <f t="shared" si="3"/>
        <v>月</v>
      </c>
      <c r="AE9" s="289">
        <f t="shared" si="6"/>
        <v>0</v>
      </c>
      <c r="AF9" s="289">
        <f t="shared" si="4"/>
        <v>0</v>
      </c>
      <c r="AG9" s="289">
        <f t="shared" si="4"/>
        <v>0</v>
      </c>
      <c r="AH9" s="289">
        <f t="shared" si="4"/>
        <v>0</v>
      </c>
      <c r="AI9" s="289">
        <f t="shared" si="4"/>
        <v>0</v>
      </c>
      <c r="AJ9" s="289">
        <f t="shared" si="4"/>
        <v>0</v>
      </c>
    </row>
    <row r="10" spans="1:36" s="43" customFormat="1" ht="84.75" customHeight="1">
      <c r="A10" s="67"/>
      <c r="B10" s="411">
        <v>7</v>
      </c>
      <c r="C10" s="410" t="s">
        <v>178</v>
      </c>
      <c r="D10" s="410"/>
      <c r="E10" s="410"/>
      <c r="F10" s="604"/>
      <c r="G10" s="809"/>
      <c r="H10" s="466"/>
      <c r="I10" s="467"/>
      <c r="J10" s="802"/>
      <c r="K10" s="803"/>
      <c r="L10" s="803"/>
      <c r="M10" s="803"/>
      <c r="N10" s="803"/>
      <c r="O10" s="804"/>
      <c r="P10" s="808"/>
      <c r="Q10" s="632">
        <f t="shared" si="0"/>
        <v>7</v>
      </c>
      <c r="R10" s="632" t="str">
        <f t="shared" si="1"/>
        <v>火</v>
      </c>
      <c r="S10" s="308"/>
      <c r="T10" s="7"/>
      <c r="U10" s="855">
        <f t="shared" si="5"/>
        <v>0</v>
      </c>
      <c r="V10" s="81"/>
      <c r="W10" s="149"/>
      <c r="X10" s="149"/>
      <c r="Y10" s="149"/>
      <c r="Z10" s="149"/>
      <c r="AA10" s="149"/>
      <c r="AB10" s="149"/>
      <c r="AC10" s="291">
        <f t="shared" si="2"/>
        <v>7</v>
      </c>
      <c r="AD10" s="291" t="str">
        <f t="shared" si="3"/>
        <v>火</v>
      </c>
      <c r="AE10" s="289">
        <f t="shared" si="6"/>
        <v>0</v>
      </c>
      <c r="AF10" s="289">
        <f t="shared" si="4"/>
        <v>0</v>
      </c>
      <c r="AG10" s="289">
        <f t="shared" si="4"/>
        <v>0</v>
      </c>
      <c r="AH10" s="289">
        <f t="shared" si="4"/>
        <v>0</v>
      </c>
      <c r="AI10" s="289">
        <f t="shared" si="4"/>
        <v>0</v>
      </c>
      <c r="AJ10" s="289">
        <f t="shared" si="4"/>
        <v>0</v>
      </c>
    </row>
    <row r="11" spans="1:36" s="43" customFormat="1" ht="84.75" customHeight="1">
      <c r="A11" s="67"/>
      <c r="B11" s="411">
        <v>8</v>
      </c>
      <c r="C11" s="410" t="s">
        <v>179</v>
      </c>
      <c r="D11" s="410"/>
      <c r="E11" s="410" t="s">
        <v>28</v>
      </c>
      <c r="F11" s="1319" t="s">
        <v>356</v>
      </c>
      <c r="G11" s="811"/>
      <c r="H11" s="466" t="s">
        <v>34</v>
      </c>
      <c r="I11" s="467" t="s">
        <v>82</v>
      </c>
      <c r="J11" s="802">
        <v>3</v>
      </c>
      <c r="K11" s="803">
        <v>3</v>
      </c>
      <c r="L11" s="803">
        <v>3</v>
      </c>
      <c r="M11" s="803">
        <v>3</v>
      </c>
      <c r="N11" s="803">
        <v>3</v>
      </c>
      <c r="O11" s="804">
        <v>3</v>
      </c>
      <c r="P11" s="807"/>
      <c r="Q11" s="632">
        <f t="shared" si="0"/>
        <v>8</v>
      </c>
      <c r="R11" s="632" t="str">
        <f t="shared" si="1"/>
        <v>水</v>
      </c>
      <c r="S11" s="308"/>
      <c r="T11" s="7"/>
      <c r="U11" s="855" t="str">
        <f t="shared" si="5"/>
        <v xml:space="preserve">３学期始業式　一斉下校
３時間授業 </v>
      </c>
      <c r="V11" s="81"/>
      <c r="W11" s="149"/>
      <c r="X11" s="149"/>
      <c r="Y11" s="149"/>
      <c r="Z11" s="149"/>
      <c r="AA11" s="149"/>
      <c r="AB11" s="149"/>
      <c r="AC11" s="291">
        <f t="shared" si="2"/>
        <v>8</v>
      </c>
      <c r="AD11" s="291" t="str">
        <f t="shared" si="3"/>
        <v>水</v>
      </c>
      <c r="AE11" s="289">
        <f t="shared" si="6"/>
        <v>-3</v>
      </c>
      <c r="AF11" s="289">
        <f t="shared" si="4"/>
        <v>-3</v>
      </c>
      <c r="AG11" s="289">
        <f t="shared" si="4"/>
        <v>-3</v>
      </c>
      <c r="AH11" s="289">
        <f t="shared" si="4"/>
        <v>-3</v>
      </c>
      <c r="AI11" s="289">
        <f t="shared" si="4"/>
        <v>-3</v>
      </c>
      <c r="AJ11" s="289">
        <f t="shared" si="4"/>
        <v>-3</v>
      </c>
    </row>
    <row r="12" spans="1:36" s="43" customFormat="1" ht="84.75" customHeight="1">
      <c r="A12" s="67"/>
      <c r="B12" s="411">
        <v>9</v>
      </c>
      <c r="C12" s="410" t="s">
        <v>180</v>
      </c>
      <c r="D12" s="410"/>
      <c r="E12" s="410" t="s">
        <v>28</v>
      </c>
      <c r="F12" s="519" t="s">
        <v>357</v>
      </c>
      <c r="G12" s="542"/>
      <c r="H12" s="470"/>
      <c r="I12" s="468"/>
      <c r="J12" s="802">
        <v>4</v>
      </c>
      <c r="K12" s="803">
        <v>4</v>
      </c>
      <c r="L12" s="803">
        <v>4</v>
      </c>
      <c r="M12" s="803">
        <v>4</v>
      </c>
      <c r="N12" s="803">
        <v>4</v>
      </c>
      <c r="O12" s="804">
        <v>4</v>
      </c>
      <c r="P12" s="807"/>
      <c r="Q12" s="632">
        <f t="shared" si="0"/>
        <v>9</v>
      </c>
      <c r="R12" s="632" t="str">
        <f t="shared" si="1"/>
        <v>木</v>
      </c>
      <c r="S12" s="313"/>
      <c r="T12" s="19"/>
      <c r="U12" s="855" t="str">
        <f t="shared" si="5"/>
        <v>給食開始
新年書きぞめ会</v>
      </c>
      <c r="V12" s="106"/>
      <c r="W12" s="172">
        <v>5</v>
      </c>
      <c r="X12" s="172">
        <v>6</v>
      </c>
      <c r="Y12" s="172">
        <v>6</v>
      </c>
      <c r="Z12" s="149">
        <v>6</v>
      </c>
      <c r="AA12" s="149">
        <v>6</v>
      </c>
      <c r="AB12" s="149">
        <v>6</v>
      </c>
      <c r="AC12" s="291">
        <f t="shared" si="2"/>
        <v>9</v>
      </c>
      <c r="AD12" s="291" t="str">
        <f t="shared" si="3"/>
        <v>木</v>
      </c>
      <c r="AE12" s="289">
        <f t="shared" si="6"/>
        <v>1</v>
      </c>
      <c r="AF12" s="289">
        <f t="shared" si="4"/>
        <v>2</v>
      </c>
      <c r="AG12" s="289">
        <f t="shared" si="4"/>
        <v>2</v>
      </c>
      <c r="AH12" s="289">
        <f t="shared" si="4"/>
        <v>2</v>
      </c>
      <c r="AI12" s="289">
        <f t="shared" si="4"/>
        <v>2</v>
      </c>
      <c r="AJ12" s="289">
        <f t="shared" si="4"/>
        <v>2</v>
      </c>
    </row>
    <row r="13" spans="1:36" s="43" customFormat="1" ht="84.75" customHeight="1">
      <c r="A13" s="67"/>
      <c r="B13" s="411">
        <v>10</v>
      </c>
      <c r="C13" s="410" t="s">
        <v>15</v>
      </c>
      <c r="D13" s="410"/>
      <c r="E13" s="410" t="s">
        <v>239</v>
      </c>
      <c r="F13" s="519"/>
      <c r="G13" s="542"/>
      <c r="H13" s="466"/>
      <c r="I13" s="467"/>
      <c r="J13" s="802">
        <v>5</v>
      </c>
      <c r="K13" s="803">
        <v>5</v>
      </c>
      <c r="L13" s="803">
        <v>6</v>
      </c>
      <c r="M13" s="803">
        <v>6</v>
      </c>
      <c r="N13" s="803">
        <v>6</v>
      </c>
      <c r="O13" s="804">
        <v>6</v>
      </c>
      <c r="P13" s="807"/>
      <c r="Q13" s="632">
        <f t="shared" si="0"/>
        <v>10</v>
      </c>
      <c r="R13" s="632" t="str">
        <f t="shared" si="1"/>
        <v>金</v>
      </c>
      <c r="S13" s="308"/>
      <c r="T13" s="7"/>
      <c r="U13" s="855">
        <f t="shared" si="5"/>
        <v>0</v>
      </c>
      <c r="V13" s="81"/>
      <c r="W13" s="149">
        <v>5</v>
      </c>
      <c r="X13" s="149">
        <v>5</v>
      </c>
      <c r="Y13" s="149">
        <v>6</v>
      </c>
      <c r="Z13" s="149">
        <v>6</v>
      </c>
      <c r="AA13" s="149">
        <v>6</v>
      </c>
      <c r="AB13" s="149">
        <v>6</v>
      </c>
      <c r="AC13" s="291">
        <f t="shared" si="2"/>
        <v>10</v>
      </c>
      <c r="AD13" s="291" t="str">
        <f t="shared" si="3"/>
        <v>金</v>
      </c>
      <c r="AE13" s="289">
        <f t="shared" si="6"/>
        <v>0</v>
      </c>
      <c r="AF13" s="289">
        <f t="shared" si="4"/>
        <v>0</v>
      </c>
      <c r="AG13" s="289">
        <f t="shared" si="4"/>
        <v>0</v>
      </c>
      <c r="AH13" s="289">
        <f t="shared" si="4"/>
        <v>0</v>
      </c>
      <c r="AI13" s="289">
        <f t="shared" si="4"/>
        <v>0</v>
      </c>
      <c r="AJ13" s="289">
        <f t="shared" si="4"/>
        <v>0</v>
      </c>
    </row>
    <row r="14" spans="1:36" s="43" customFormat="1" ht="84.75" customHeight="1">
      <c r="A14" s="67"/>
      <c r="B14" s="960">
        <v>11</v>
      </c>
      <c r="C14" s="881" t="s">
        <v>182</v>
      </c>
      <c r="D14" s="881"/>
      <c r="E14" s="881"/>
      <c r="F14" s="1169"/>
      <c r="G14" s="1170"/>
      <c r="H14" s="955"/>
      <c r="I14" s="1098"/>
      <c r="J14" s="1154"/>
      <c r="K14" s="1155"/>
      <c r="L14" s="1155"/>
      <c r="M14" s="1155"/>
      <c r="N14" s="1155"/>
      <c r="O14" s="1156"/>
      <c r="P14" s="1166"/>
      <c r="Q14" s="891">
        <f t="shared" si="0"/>
        <v>11</v>
      </c>
      <c r="R14" s="891" t="str">
        <f t="shared" si="1"/>
        <v>土</v>
      </c>
      <c r="S14" s="977"/>
      <c r="T14" s="1099"/>
      <c r="U14" s="1171">
        <f t="shared" si="5"/>
        <v>0</v>
      </c>
      <c r="V14" s="81"/>
      <c r="W14" s="149">
        <v>5</v>
      </c>
      <c r="X14" s="149">
        <v>5</v>
      </c>
      <c r="Y14" s="149">
        <v>5</v>
      </c>
      <c r="Z14" s="149">
        <v>6</v>
      </c>
      <c r="AA14" s="149">
        <v>6</v>
      </c>
      <c r="AB14" s="149">
        <v>6</v>
      </c>
      <c r="AC14" s="291">
        <f t="shared" si="2"/>
        <v>11</v>
      </c>
      <c r="AD14" s="291" t="str">
        <f t="shared" si="3"/>
        <v>土</v>
      </c>
      <c r="AE14" s="289">
        <f t="shared" si="6"/>
        <v>5</v>
      </c>
      <c r="AF14" s="289">
        <f t="shared" si="4"/>
        <v>5</v>
      </c>
      <c r="AG14" s="289">
        <f t="shared" si="4"/>
        <v>5</v>
      </c>
      <c r="AH14" s="289">
        <f t="shared" si="4"/>
        <v>6</v>
      </c>
      <c r="AI14" s="289">
        <f t="shared" si="4"/>
        <v>6</v>
      </c>
      <c r="AJ14" s="289">
        <f t="shared" si="4"/>
        <v>6</v>
      </c>
    </row>
    <row r="15" spans="1:36" s="43" customFormat="1" ht="84.75" customHeight="1">
      <c r="A15" s="67"/>
      <c r="B15" s="960">
        <v>12</v>
      </c>
      <c r="C15" s="881" t="s">
        <v>183</v>
      </c>
      <c r="D15" s="881"/>
      <c r="E15" s="881"/>
      <c r="F15" s="1172"/>
      <c r="G15" s="1173"/>
      <c r="H15" s="1106"/>
      <c r="I15" s="1107"/>
      <c r="J15" s="1154"/>
      <c r="K15" s="1155"/>
      <c r="L15" s="1155"/>
      <c r="M15" s="1155"/>
      <c r="N15" s="1155"/>
      <c r="O15" s="1156"/>
      <c r="P15" s="1166"/>
      <c r="Q15" s="891">
        <f t="shared" si="0"/>
        <v>12</v>
      </c>
      <c r="R15" s="891" t="str">
        <f t="shared" si="1"/>
        <v>日</v>
      </c>
      <c r="S15" s="1071"/>
      <c r="T15" s="1174"/>
      <c r="U15" s="1171">
        <f t="shared" si="5"/>
        <v>0</v>
      </c>
      <c r="V15" s="111"/>
      <c r="W15" s="149">
        <v>5</v>
      </c>
      <c r="X15" s="149">
        <v>5</v>
      </c>
      <c r="Y15" s="149">
        <v>6</v>
      </c>
      <c r="Z15" s="149">
        <v>6</v>
      </c>
      <c r="AA15" s="149">
        <v>6</v>
      </c>
      <c r="AB15" s="149">
        <v>6</v>
      </c>
      <c r="AC15" s="291">
        <f t="shared" si="2"/>
        <v>12</v>
      </c>
      <c r="AD15" s="291" t="str">
        <f t="shared" si="3"/>
        <v>日</v>
      </c>
      <c r="AE15" s="289">
        <f t="shared" si="6"/>
        <v>5</v>
      </c>
      <c r="AF15" s="289">
        <f t="shared" si="4"/>
        <v>5</v>
      </c>
      <c r="AG15" s="289">
        <f t="shared" si="4"/>
        <v>6</v>
      </c>
      <c r="AH15" s="289">
        <f t="shared" si="4"/>
        <v>6</v>
      </c>
      <c r="AI15" s="289">
        <f t="shared" si="4"/>
        <v>6</v>
      </c>
      <c r="AJ15" s="289">
        <f t="shared" si="4"/>
        <v>6</v>
      </c>
    </row>
    <row r="16" spans="1:36" s="43" customFormat="1" ht="84.75" customHeight="1">
      <c r="A16" s="67"/>
      <c r="B16" s="960">
        <v>13</v>
      </c>
      <c r="C16" s="881" t="s">
        <v>17</v>
      </c>
      <c r="D16" s="881"/>
      <c r="E16" s="881"/>
      <c r="F16" s="1175" t="s">
        <v>217</v>
      </c>
      <c r="G16" s="1176"/>
      <c r="H16" s="1106"/>
      <c r="I16" s="1098"/>
      <c r="J16" s="1154"/>
      <c r="K16" s="1155"/>
      <c r="L16" s="1155"/>
      <c r="M16" s="1155"/>
      <c r="N16" s="1155"/>
      <c r="O16" s="1156"/>
      <c r="P16" s="1166"/>
      <c r="Q16" s="891">
        <f t="shared" si="0"/>
        <v>13</v>
      </c>
      <c r="R16" s="891" t="str">
        <f t="shared" si="1"/>
        <v>月</v>
      </c>
      <c r="S16" s="1071"/>
      <c r="T16" s="1174"/>
      <c r="U16" s="1171" t="str">
        <f t="shared" si="5"/>
        <v>成人の日</v>
      </c>
      <c r="V16" s="111"/>
      <c r="W16" s="149"/>
      <c r="X16" s="149"/>
      <c r="Y16" s="149"/>
      <c r="Z16" s="149"/>
      <c r="AA16" s="149"/>
      <c r="AB16" s="149"/>
      <c r="AC16" s="291">
        <f t="shared" si="2"/>
        <v>13</v>
      </c>
      <c r="AD16" s="291" t="str">
        <f t="shared" si="3"/>
        <v>月</v>
      </c>
      <c r="AE16" s="289">
        <f t="shared" si="6"/>
        <v>0</v>
      </c>
      <c r="AF16" s="289">
        <f t="shared" si="4"/>
        <v>0</v>
      </c>
      <c r="AG16" s="289">
        <f t="shared" si="4"/>
        <v>0</v>
      </c>
      <c r="AH16" s="289">
        <f t="shared" si="4"/>
        <v>0</v>
      </c>
      <c r="AI16" s="289">
        <f t="shared" si="4"/>
        <v>0</v>
      </c>
      <c r="AJ16" s="289">
        <f t="shared" si="4"/>
        <v>0</v>
      </c>
    </row>
    <row r="17" spans="1:36" s="43" customFormat="1" ht="84.75" customHeight="1">
      <c r="A17" s="67"/>
      <c r="B17" s="411">
        <v>14</v>
      </c>
      <c r="C17" s="410" t="s">
        <v>178</v>
      </c>
      <c r="D17" s="410"/>
      <c r="E17" s="410" t="s">
        <v>28</v>
      </c>
      <c r="F17" s="710" t="s">
        <v>358</v>
      </c>
      <c r="G17" s="573" t="s">
        <v>155</v>
      </c>
      <c r="H17" s="470" t="s">
        <v>289</v>
      </c>
      <c r="I17" s="467"/>
      <c r="J17" s="802">
        <v>5</v>
      </c>
      <c r="K17" s="803">
        <v>5</v>
      </c>
      <c r="L17" s="803">
        <v>6</v>
      </c>
      <c r="M17" s="803">
        <v>6</v>
      </c>
      <c r="N17" s="803">
        <v>6</v>
      </c>
      <c r="O17" s="804">
        <v>6</v>
      </c>
      <c r="P17" s="807"/>
      <c r="Q17" s="632">
        <f t="shared" si="0"/>
        <v>14</v>
      </c>
      <c r="R17" s="632" t="str">
        <f t="shared" si="1"/>
        <v>火</v>
      </c>
      <c r="S17" s="308"/>
      <c r="T17" s="10"/>
      <c r="U17" s="855" t="str">
        <f t="shared" si="5"/>
        <v>児童集会　学力テスト
入学届受付①</v>
      </c>
      <c r="W17" s="149"/>
      <c r="X17" s="149"/>
      <c r="Y17" s="149"/>
      <c r="Z17" s="149"/>
      <c r="AA17" s="149"/>
      <c r="AB17" s="149"/>
      <c r="AC17" s="291">
        <f t="shared" si="2"/>
        <v>14</v>
      </c>
      <c r="AD17" s="291" t="str">
        <f t="shared" si="3"/>
        <v>火</v>
      </c>
      <c r="AE17" s="289">
        <f t="shared" si="6"/>
        <v>-5</v>
      </c>
      <c r="AF17" s="289">
        <f t="shared" si="4"/>
        <v>-5</v>
      </c>
      <c r="AG17" s="289">
        <f t="shared" si="4"/>
        <v>-6</v>
      </c>
      <c r="AH17" s="289">
        <f t="shared" si="4"/>
        <v>-6</v>
      </c>
      <c r="AI17" s="289">
        <f t="shared" si="4"/>
        <v>-6</v>
      </c>
      <c r="AJ17" s="289">
        <f t="shared" si="4"/>
        <v>-6</v>
      </c>
    </row>
    <row r="18" spans="1:36" s="43" customFormat="1" ht="84.75" customHeight="1">
      <c r="A18" s="67"/>
      <c r="B18" s="411">
        <v>15</v>
      </c>
      <c r="C18" s="410" t="s">
        <v>179</v>
      </c>
      <c r="D18" s="410"/>
      <c r="E18" s="410" t="s">
        <v>28</v>
      </c>
      <c r="F18" s="817" t="s">
        <v>202</v>
      </c>
      <c r="G18" s="816"/>
      <c r="H18" s="466"/>
      <c r="I18" s="467"/>
      <c r="J18" s="802">
        <v>4</v>
      </c>
      <c r="K18" s="803">
        <v>5</v>
      </c>
      <c r="L18" s="803">
        <v>5</v>
      </c>
      <c r="M18" s="803">
        <v>5</v>
      </c>
      <c r="N18" s="803">
        <v>6</v>
      </c>
      <c r="O18" s="804">
        <v>6</v>
      </c>
      <c r="P18" s="807"/>
      <c r="Q18" s="632">
        <f t="shared" si="0"/>
        <v>15</v>
      </c>
      <c r="R18" s="632" t="str">
        <f t="shared" si="1"/>
        <v>水</v>
      </c>
      <c r="S18" s="313"/>
      <c r="T18" s="782"/>
      <c r="U18" s="855" t="str">
        <f t="shared" si="5"/>
        <v>入学届受付②
委員会⑦</v>
      </c>
      <c r="V18" s="105"/>
      <c r="W18" s="149">
        <v>5</v>
      </c>
      <c r="X18" s="149">
        <v>5</v>
      </c>
      <c r="Y18" s="149">
        <v>5</v>
      </c>
      <c r="Z18" s="149">
        <v>5</v>
      </c>
      <c r="AA18" s="149">
        <v>5</v>
      </c>
      <c r="AB18" s="149">
        <v>5</v>
      </c>
      <c r="AC18" s="291">
        <f t="shared" si="2"/>
        <v>15</v>
      </c>
      <c r="AD18" s="291" t="str">
        <f t="shared" si="3"/>
        <v>水</v>
      </c>
      <c r="AE18" s="289">
        <f t="shared" si="6"/>
        <v>1</v>
      </c>
      <c r="AF18" s="289">
        <f t="shared" si="4"/>
        <v>0</v>
      </c>
      <c r="AG18" s="289">
        <f t="shared" si="4"/>
        <v>0</v>
      </c>
      <c r="AH18" s="289">
        <f t="shared" si="4"/>
        <v>0</v>
      </c>
      <c r="AI18" s="289">
        <f t="shared" si="4"/>
        <v>-1</v>
      </c>
      <c r="AJ18" s="289">
        <f t="shared" si="4"/>
        <v>-1</v>
      </c>
    </row>
    <row r="19" spans="1:36" s="43" customFormat="1" ht="84.75" customHeight="1">
      <c r="A19" s="67"/>
      <c r="B19" s="411">
        <v>16</v>
      </c>
      <c r="C19" s="410" t="s">
        <v>180</v>
      </c>
      <c r="D19" s="410"/>
      <c r="E19" s="410" t="s">
        <v>28</v>
      </c>
      <c r="F19" s="817" t="s">
        <v>359</v>
      </c>
      <c r="G19" s="818"/>
      <c r="H19" s="470" t="s">
        <v>61</v>
      </c>
      <c r="I19" s="467"/>
      <c r="J19" s="802">
        <v>5</v>
      </c>
      <c r="K19" s="803">
        <v>5</v>
      </c>
      <c r="L19" s="803">
        <v>5</v>
      </c>
      <c r="M19" s="803">
        <v>6</v>
      </c>
      <c r="N19" s="803">
        <v>6</v>
      </c>
      <c r="O19" s="804">
        <v>6</v>
      </c>
      <c r="P19" s="807"/>
      <c r="Q19" s="632">
        <f t="shared" si="0"/>
        <v>16</v>
      </c>
      <c r="R19" s="632" t="str">
        <f t="shared" si="1"/>
        <v>木</v>
      </c>
      <c r="S19" s="313"/>
      <c r="T19" s="19"/>
      <c r="U19" s="855" t="str">
        <f t="shared" si="5"/>
        <v>入学届受付③
ハッピー桜っ子タイム</v>
      </c>
      <c r="V19" s="106"/>
      <c r="W19" s="172">
        <v>5</v>
      </c>
      <c r="X19" s="172">
        <v>6</v>
      </c>
      <c r="Y19" s="172">
        <v>6</v>
      </c>
      <c r="Z19" s="149">
        <v>6</v>
      </c>
      <c r="AA19" s="149">
        <v>6</v>
      </c>
      <c r="AB19" s="149">
        <v>6</v>
      </c>
      <c r="AC19" s="291">
        <f t="shared" si="2"/>
        <v>16</v>
      </c>
      <c r="AD19" s="291" t="str">
        <f t="shared" si="3"/>
        <v>木</v>
      </c>
      <c r="AE19" s="289">
        <f t="shared" si="6"/>
        <v>0</v>
      </c>
      <c r="AF19" s="289">
        <f t="shared" si="4"/>
        <v>1</v>
      </c>
      <c r="AG19" s="289">
        <f t="shared" si="4"/>
        <v>1</v>
      </c>
      <c r="AH19" s="289">
        <f t="shared" si="4"/>
        <v>0</v>
      </c>
      <c r="AI19" s="289">
        <f t="shared" si="4"/>
        <v>0</v>
      </c>
      <c r="AJ19" s="289">
        <f t="shared" si="4"/>
        <v>0</v>
      </c>
    </row>
    <row r="20" spans="1:36" s="43" customFormat="1" ht="84.75" customHeight="1">
      <c r="A20" s="67"/>
      <c r="B20" s="404">
        <v>17</v>
      </c>
      <c r="C20" s="374" t="s">
        <v>15</v>
      </c>
      <c r="D20" s="374"/>
      <c r="E20" s="374" t="s">
        <v>239</v>
      </c>
      <c r="F20" s="515"/>
      <c r="G20" s="536"/>
      <c r="H20" s="451" t="s">
        <v>112</v>
      </c>
      <c r="I20" s="452"/>
      <c r="J20" s="337">
        <v>5</v>
      </c>
      <c r="K20" s="338">
        <v>5</v>
      </c>
      <c r="L20" s="338">
        <v>6</v>
      </c>
      <c r="M20" s="338">
        <v>6</v>
      </c>
      <c r="N20" s="338">
        <v>6</v>
      </c>
      <c r="O20" s="339">
        <v>6</v>
      </c>
      <c r="P20" s="125"/>
      <c r="Q20" s="145">
        <f t="shared" si="0"/>
        <v>17</v>
      </c>
      <c r="R20" s="145" t="str">
        <f t="shared" si="1"/>
        <v>金</v>
      </c>
      <c r="S20" s="301"/>
      <c r="T20" s="70"/>
      <c r="U20" s="855">
        <f t="shared" si="5"/>
        <v>0</v>
      </c>
      <c r="V20" s="81"/>
      <c r="W20" s="149">
        <v>5</v>
      </c>
      <c r="X20" s="149">
        <v>5</v>
      </c>
      <c r="Y20" s="149">
        <v>6</v>
      </c>
      <c r="Z20" s="149">
        <v>6</v>
      </c>
      <c r="AA20" s="149">
        <v>6</v>
      </c>
      <c r="AB20" s="149">
        <v>6</v>
      </c>
      <c r="AC20" s="291">
        <f t="shared" si="2"/>
        <v>17</v>
      </c>
      <c r="AD20" s="291" t="str">
        <f t="shared" si="3"/>
        <v>金</v>
      </c>
      <c r="AE20" s="289">
        <f t="shared" si="6"/>
        <v>0</v>
      </c>
      <c r="AF20" s="289">
        <f t="shared" si="6"/>
        <v>0</v>
      </c>
      <c r="AG20" s="289">
        <f t="shared" si="6"/>
        <v>0</v>
      </c>
      <c r="AH20" s="289">
        <f t="shared" si="6"/>
        <v>0</v>
      </c>
      <c r="AI20" s="289">
        <f t="shared" si="6"/>
        <v>0</v>
      </c>
      <c r="AJ20" s="289">
        <f t="shared" si="6"/>
        <v>0</v>
      </c>
    </row>
    <row r="21" spans="1:36" s="43" customFormat="1" ht="84.75" customHeight="1">
      <c r="A21" s="67"/>
      <c r="B21" s="960">
        <v>18</v>
      </c>
      <c r="C21" s="881" t="s">
        <v>182</v>
      </c>
      <c r="D21" s="881"/>
      <c r="E21" s="881"/>
      <c r="F21" s="1177" t="s">
        <v>268</v>
      </c>
      <c r="G21" s="1178"/>
      <c r="H21" s="955"/>
      <c r="I21" s="1098"/>
      <c r="J21" s="1154"/>
      <c r="K21" s="1155"/>
      <c r="L21" s="1155"/>
      <c r="M21" s="1155"/>
      <c r="N21" s="1155"/>
      <c r="O21" s="1156"/>
      <c r="P21" s="1179"/>
      <c r="Q21" s="891">
        <f t="shared" si="0"/>
        <v>18</v>
      </c>
      <c r="R21" s="891" t="str">
        <f t="shared" si="1"/>
        <v>土</v>
      </c>
      <c r="S21" s="977"/>
      <c r="T21" s="1099"/>
      <c r="U21" s="1171" t="str">
        <f t="shared" si="5"/>
        <v>市内書きぞめ展
（埼葛美術展）</v>
      </c>
      <c r="V21" s="81"/>
      <c r="W21" s="149">
        <v>5</v>
      </c>
      <c r="X21" s="149">
        <v>5</v>
      </c>
      <c r="Y21" s="149">
        <v>5</v>
      </c>
      <c r="Z21" s="149">
        <v>6</v>
      </c>
      <c r="AA21" s="149">
        <v>6</v>
      </c>
      <c r="AB21" s="149">
        <v>6</v>
      </c>
      <c r="AC21" s="291">
        <f t="shared" si="2"/>
        <v>18</v>
      </c>
      <c r="AD21" s="291" t="str">
        <f t="shared" si="3"/>
        <v>土</v>
      </c>
      <c r="AE21" s="289">
        <f t="shared" si="6"/>
        <v>5</v>
      </c>
      <c r="AF21" s="289">
        <f t="shared" si="6"/>
        <v>5</v>
      </c>
      <c r="AG21" s="289">
        <f t="shared" si="6"/>
        <v>5</v>
      </c>
      <c r="AH21" s="289">
        <f t="shared" si="6"/>
        <v>6</v>
      </c>
      <c r="AI21" s="289">
        <f t="shared" si="6"/>
        <v>6</v>
      </c>
      <c r="AJ21" s="289">
        <f t="shared" si="6"/>
        <v>6</v>
      </c>
    </row>
    <row r="22" spans="1:36" s="43" customFormat="1" ht="84.75" customHeight="1">
      <c r="A22" s="67"/>
      <c r="B22" s="960">
        <v>19</v>
      </c>
      <c r="C22" s="881" t="s">
        <v>185</v>
      </c>
      <c r="D22" s="881"/>
      <c r="E22" s="881"/>
      <c r="F22" s="1177" t="s">
        <v>268</v>
      </c>
      <c r="G22" s="1178"/>
      <c r="H22" s="955"/>
      <c r="I22" s="1098"/>
      <c r="J22" s="1154"/>
      <c r="K22" s="1155"/>
      <c r="L22" s="1155"/>
      <c r="M22" s="1155"/>
      <c r="N22" s="1155"/>
      <c r="O22" s="1156"/>
      <c r="P22" s="1166"/>
      <c r="Q22" s="891">
        <f t="shared" si="0"/>
        <v>19</v>
      </c>
      <c r="R22" s="891" t="str">
        <f t="shared" si="1"/>
        <v>日</v>
      </c>
      <c r="S22" s="958"/>
      <c r="T22" s="1099"/>
      <c r="U22" s="1171" t="str">
        <f t="shared" si="5"/>
        <v>市内書きぞめ展
（埼葛美術展）</v>
      </c>
      <c r="V22" s="81"/>
      <c r="W22" s="149">
        <v>5</v>
      </c>
      <c r="X22" s="149">
        <v>5</v>
      </c>
      <c r="Y22" s="149">
        <v>6</v>
      </c>
      <c r="Z22" s="149">
        <v>6</v>
      </c>
      <c r="AA22" s="149">
        <v>6</v>
      </c>
      <c r="AB22" s="149">
        <v>6</v>
      </c>
      <c r="AC22" s="291">
        <f t="shared" si="2"/>
        <v>19</v>
      </c>
      <c r="AD22" s="291" t="str">
        <f t="shared" si="3"/>
        <v>日</v>
      </c>
      <c r="AE22" s="289">
        <f t="shared" si="6"/>
        <v>5</v>
      </c>
      <c r="AF22" s="289">
        <f t="shared" si="6"/>
        <v>5</v>
      </c>
      <c r="AG22" s="289">
        <f t="shared" si="6"/>
        <v>6</v>
      </c>
      <c r="AH22" s="289">
        <f t="shared" si="6"/>
        <v>6</v>
      </c>
      <c r="AI22" s="289">
        <f t="shared" si="6"/>
        <v>6</v>
      </c>
      <c r="AJ22" s="289">
        <f t="shared" si="6"/>
        <v>6</v>
      </c>
    </row>
    <row r="23" spans="1:36" s="43" customFormat="1" ht="84.75" customHeight="1">
      <c r="A23" s="67"/>
      <c r="B23" s="404">
        <v>20</v>
      </c>
      <c r="C23" s="374" t="s">
        <v>184</v>
      </c>
      <c r="D23" s="374"/>
      <c r="E23" s="374" t="s">
        <v>239</v>
      </c>
      <c r="F23" s="517"/>
      <c r="G23" s="538"/>
      <c r="H23" s="451" t="s">
        <v>34</v>
      </c>
      <c r="I23" s="452" t="s">
        <v>37</v>
      </c>
      <c r="J23" s="337">
        <v>5</v>
      </c>
      <c r="K23" s="338">
        <v>5</v>
      </c>
      <c r="L23" s="338">
        <v>5</v>
      </c>
      <c r="M23" s="338">
        <v>5</v>
      </c>
      <c r="N23" s="338">
        <v>5</v>
      </c>
      <c r="O23" s="339">
        <v>5</v>
      </c>
      <c r="P23" s="127"/>
      <c r="Q23" s="145">
        <f t="shared" si="0"/>
        <v>20</v>
      </c>
      <c r="R23" s="145" t="str">
        <f t="shared" si="1"/>
        <v>月</v>
      </c>
      <c r="S23" s="299"/>
      <c r="T23" s="70"/>
      <c r="U23" s="855">
        <f t="shared" si="5"/>
        <v>0</v>
      </c>
      <c r="V23" s="81"/>
      <c r="W23" s="149"/>
      <c r="X23" s="149"/>
      <c r="Y23" s="149"/>
      <c r="Z23" s="149"/>
      <c r="AA23" s="149"/>
      <c r="AB23" s="149"/>
      <c r="AC23" s="291">
        <f t="shared" si="2"/>
        <v>20</v>
      </c>
      <c r="AD23" s="291" t="str">
        <f t="shared" si="3"/>
        <v>月</v>
      </c>
      <c r="AE23" s="289">
        <f t="shared" si="6"/>
        <v>-5</v>
      </c>
      <c r="AF23" s="289">
        <f t="shared" si="6"/>
        <v>-5</v>
      </c>
      <c r="AG23" s="289">
        <f t="shared" si="6"/>
        <v>-5</v>
      </c>
      <c r="AH23" s="289">
        <f t="shared" si="6"/>
        <v>-5</v>
      </c>
      <c r="AI23" s="289">
        <f t="shared" si="6"/>
        <v>-5</v>
      </c>
      <c r="AJ23" s="289">
        <f t="shared" si="6"/>
        <v>-5</v>
      </c>
    </row>
    <row r="24" spans="1:36" s="43" customFormat="1" ht="84.75" customHeight="1">
      <c r="A24" s="67"/>
      <c r="B24" s="404">
        <v>21</v>
      </c>
      <c r="C24" s="374" t="s">
        <v>178</v>
      </c>
      <c r="D24" s="374"/>
      <c r="E24" s="374" t="s">
        <v>28</v>
      </c>
      <c r="F24" s="518" t="s">
        <v>156</v>
      </c>
      <c r="G24" s="1236" t="s">
        <v>156</v>
      </c>
      <c r="H24" s="456" t="s">
        <v>30</v>
      </c>
      <c r="I24" s="452"/>
      <c r="J24" s="337">
        <v>5</v>
      </c>
      <c r="K24" s="338">
        <v>5</v>
      </c>
      <c r="L24" s="338">
        <v>6</v>
      </c>
      <c r="M24" s="338">
        <v>6</v>
      </c>
      <c r="N24" s="338">
        <v>6</v>
      </c>
      <c r="O24" s="339">
        <v>6</v>
      </c>
      <c r="P24" s="127"/>
      <c r="Q24" s="145">
        <f t="shared" si="0"/>
        <v>21</v>
      </c>
      <c r="R24" s="145" t="str">
        <f t="shared" si="1"/>
        <v>火</v>
      </c>
      <c r="S24" s="301"/>
      <c r="T24" s="70"/>
      <c r="U24" s="855" t="str">
        <f t="shared" si="5"/>
        <v>音楽集会</v>
      </c>
      <c r="V24" s="81"/>
      <c r="W24" s="149"/>
      <c r="X24" s="149"/>
      <c r="Y24" s="149"/>
      <c r="Z24" s="149"/>
      <c r="AA24" s="149"/>
      <c r="AB24" s="149"/>
      <c r="AC24" s="291">
        <f t="shared" si="2"/>
        <v>21</v>
      </c>
      <c r="AD24" s="291" t="str">
        <f t="shared" si="3"/>
        <v>火</v>
      </c>
      <c r="AE24" s="289">
        <f t="shared" si="6"/>
        <v>-5</v>
      </c>
      <c r="AF24" s="289">
        <f t="shared" si="6"/>
        <v>-5</v>
      </c>
      <c r="AG24" s="289">
        <f t="shared" si="6"/>
        <v>-6</v>
      </c>
      <c r="AH24" s="289">
        <f t="shared" si="6"/>
        <v>-6</v>
      </c>
      <c r="AI24" s="289">
        <f t="shared" si="6"/>
        <v>-6</v>
      </c>
      <c r="AJ24" s="289">
        <f t="shared" si="6"/>
        <v>-6</v>
      </c>
    </row>
    <row r="25" spans="1:36" s="43" customFormat="1" ht="84.75" customHeight="1">
      <c r="A25" s="67"/>
      <c r="B25" s="404">
        <v>22</v>
      </c>
      <c r="C25" s="374" t="s">
        <v>179</v>
      </c>
      <c r="D25" s="450"/>
      <c r="E25" s="374" t="s">
        <v>28</v>
      </c>
      <c r="F25" s="517"/>
      <c r="G25" s="538"/>
      <c r="H25" s="451"/>
      <c r="I25" s="452"/>
      <c r="J25" s="337">
        <v>4</v>
      </c>
      <c r="K25" s="338">
        <v>5</v>
      </c>
      <c r="L25" s="338">
        <v>5</v>
      </c>
      <c r="M25" s="338">
        <v>5</v>
      </c>
      <c r="N25" s="338">
        <v>5</v>
      </c>
      <c r="O25" s="339">
        <v>5</v>
      </c>
      <c r="P25" s="127"/>
      <c r="Q25" s="145">
        <f t="shared" si="0"/>
        <v>22</v>
      </c>
      <c r="R25" s="145" t="str">
        <f t="shared" si="1"/>
        <v>水</v>
      </c>
      <c r="S25" s="299"/>
      <c r="T25" s="70"/>
      <c r="U25" s="855">
        <f t="shared" si="5"/>
        <v>0</v>
      </c>
      <c r="V25" s="81"/>
      <c r="W25" s="149">
        <v>5</v>
      </c>
      <c r="X25" s="149">
        <v>5</v>
      </c>
      <c r="Y25" s="149">
        <v>5</v>
      </c>
      <c r="Z25" s="149">
        <v>5</v>
      </c>
      <c r="AA25" s="149">
        <v>5</v>
      </c>
      <c r="AB25" s="149">
        <v>5</v>
      </c>
      <c r="AC25" s="291">
        <f t="shared" si="2"/>
        <v>22</v>
      </c>
      <c r="AD25" s="291" t="str">
        <f t="shared" si="3"/>
        <v>水</v>
      </c>
      <c r="AE25" s="289">
        <f t="shared" si="6"/>
        <v>1</v>
      </c>
      <c r="AF25" s="289">
        <f t="shared" si="6"/>
        <v>0</v>
      </c>
      <c r="AG25" s="289">
        <f t="shared" si="6"/>
        <v>0</v>
      </c>
      <c r="AH25" s="289">
        <f t="shared" si="6"/>
        <v>0</v>
      </c>
      <c r="AI25" s="289">
        <f t="shared" si="6"/>
        <v>0</v>
      </c>
      <c r="AJ25" s="289">
        <f t="shared" si="6"/>
        <v>0</v>
      </c>
    </row>
    <row r="26" spans="1:36" s="43" customFormat="1" ht="84.75" customHeight="1">
      <c r="A26" s="67"/>
      <c r="B26" s="404">
        <v>23</v>
      </c>
      <c r="C26" s="374" t="s">
        <v>180</v>
      </c>
      <c r="D26" s="374"/>
      <c r="E26" s="374" t="s">
        <v>28</v>
      </c>
      <c r="F26" s="517"/>
      <c r="G26" s="538"/>
      <c r="H26" s="456"/>
      <c r="I26" s="452"/>
      <c r="J26" s="337">
        <v>5</v>
      </c>
      <c r="K26" s="338">
        <v>5</v>
      </c>
      <c r="L26" s="338">
        <v>5</v>
      </c>
      <c r="M26" s="338">
        <v>6</v>
      </c>
      <c r="N26" s="338">
        <v>6</v>
      </c>
      <c r="O26" s="339">
        <v>6</v>
      </c>
      <c r="P26" s="127"/>
      <c r="Q26" s="145">
        <f t="shared" si="0"/>
        <v>23</v>
      </c>
      <c r="R26" s="145" t="str">
        <f t="shared" si="1"/>
        <v>木</v>
      </c>
      <c r="S26" s="302"/>
      <c r="T26" s="70"/>
      <c r="U26" s="855">
        <f t="shared" si="5"/>
        <v>0</v>
      </c>
      <c r="V26" s="81"/>
      <c r="W26" s="172">
        <v>5</v>
      </c>
      <c r="X26" s="172">
        <v>6</v>
      </c>
      <c r="Y26" s="172">
        <v>6</v>
      </c>
      <c r="Z26" s="149">
        <v>6</v>
      </c>
      <c r="AA26" s="149">
        <v>6</v>
      </c>
      <c r="AB26" s="149">
        <v>6</v>
      </c>
      <c r="AC26" s="291">
        <f t="shared" si="2"/>
        <v>23</v>
      </c>
      <c r="AD26" s="291" t="str">
        <f t="shared" si="3"/>
        <v>木</v>
      </c>
      <c r="AE26" s="289">
        <f t="shared" si="6"/>
        <v>0</v>
      </c>
      <c r="AF26" s="289">
        <f t="shared" si="6"/>
        <v>1</v>
      </c>
      <c r="AG26" s="289">
        <f t="shared" si="6"/>
        <v>1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1:36" s="43" customFormat="1" ht="84.75" customHeight="1">
      <c r="A27" s="67"/>
      <c r="B27" s="404">
        <v>24</v>
      </c>
      <c r="C27" s="374" t="s">
        <v>15</v>
      </c>
      <c r="D27" s="374"/>
      <c r="E27" s="374" t="s">
        <v>239</v>
      </c>
      <c r="F27" s="516" t="s">
        <v>360</v>
      </c>
      <c r="G27" s="537"/>
      <c r="H27" s="451"/>
      <c r="I27" s="453"/>
      <c r="J27" s="337">
        <v>5</v>
      </c>
      <c r="K27" s="338">
        <v>5</v>
      </c>
      <c r="L27" s="338">
        <v>5</v>
      </c>
      <c r="M27" s="338">
        <v>5</v>
      </c>
      <c r="N27" s="338">
        <v>5</v>
      </c>
      <c r="O27" s="339">
        <v>5</v>
      </c>
      <c r="P27" s="127"/>
      <c r="Q27" s="145">
        <f t="shared" si="0"/>
        <v>24</v>
      </c>
      <c r="R27" s="145" t="str">
        <f t="shared" si="1"/>
        <v>金</v>
      </c>
      <c r="S27" s="303"/>
      <c r="T27" s="70"/>
      <c r="U27" s="855" t="str">
        <f t="shared" si="5"/>
        <v>避難訓練
小学校授業公開（小中連携）</v>
      </c>
      <c r="V27" s="81"/>
      <c r="W27" s="149">
        <v>5</v>
      </c>
      <c r="X27" s="149">
        <v>5</v>
      </c>
      <c r="Y27" s="149">
        <v>6</v>
      </c>
      <c r="Z27" s="149">
        <v>6</v>
      </c>
      <c r="AA27" s="149">
        <v>6</v>
      </c>
      <c r="AB27" s="149">
        <v>6</v>
      </c>
      <c r="AC27" s="291">
        <f t="shared" si="2"/>
        <v>24</v>
      </c>
      <c r="AD27" s="291" t="str">
        <f t="shared" si="3"/>
        <v>金</v>
      </c>
      <c r="AE27" s="289">
        <f t="shared" si="6"/>
        <v>0</v>
      </c>
      <c r="AF27" s="289">
        <f t="shared" si="6"/>
        <v>0</v>
      </c>
      <c r="AG27" s="289">
        <f t="shared" si="6"/>
        <v>1</v>
      </c>
      <c r="AH27" s="289">
        <f t="shared" si="6"/>
        <v>1</v>
      </c>
      <c r="AI27" s="289">
        <f t="shared" si="6"/>
        <v>1</v>
      </c>
      <c r="AJ27" s="289">
        <f t="shared" si="6"/>
        <v>1</v>
      </c>
    </row>
    <row r="28" spans="1:36" s="43" customFormat="1" ht="84.75" customHeight="1">
      <c r="A28" s="67"/>
      <c r="B28" s="960">
        <v>25</v>
      </c>
      <c r="C28" s="881" t="s">
        <v>182</v>
      </c>
      <c r="D28" s="882"/>
      <c r="E28" s="881"/>
      <c r="F28" s="1180"/>
      <c r="G28" s="1181"/>
      <c r="H28" s="955"/>
      <c r="I28" s="1098"/>
      <c r="J28" s="1154"/>
      <c r="K28" s="1155"/>
      <c r="L28" s="1155"/>
      <c r="M28" s="1155"/>
      <c r="N28" s="1155"/>
      <c r="O28" s="1156"/>
      <c r="P28" s="1166"/>
      <c r="Q28" s="891">
        <f t="shared" si="0"/>
        <v>25</v>
      </c>
      <c r="R28" s="891" t="str">
        <f t="shared" si="1"/>
        <v>土</v>
      </c>
      <c r="S28" s="958"/>
      <c r="T28" s="1158"/>
      <c r="U28" s="1171">
        <f t="shared" si="5"/>
        <v>0</v>
      </c>
      <c r="V28" s="81"/>
      <c r="W28" s="149">
        <v>5</v>
      </c>
      <c r="X28" s="149">
        <v>5</v>
      </c>
      <c r="Y28" s="149">
        <v>5</v>
      </c>
      <c r="Z28" s="149">
        <v>6</v>
      </c>
      <c r="AA28" s="149">
        <v>6</v>
      </c>
      <c r="AB28" s="149">
        <v>6</v>
      </c>
      <c r="AC28" s="291">
        <f t="shared" si="2"/>
        <v>25</v>
      </c>
      <c r="AD28" s="291" t="str">
        <f t="shared" si="3"/>
        <v>土</v>
      </c>
      <c r="AE28" s="289">
        <f t="shared" si="6"/>
        <v>5</v>
      </c>
      <c r="AF28" s="289">
        <f t="shared" si="6"/>
        <v>5</v>
      </c>
      <c r="AG28" s="289">
        <f t="shared" si="6"/>
        <v>5</v>
      </c>
      <c r="AH28" s="289">
        <f t="shared" si="6"/>
        <v>6</v>
      </c>
      <c r="AI28" s="289">
        <f t="shared" si="6"/>
        <v>6</v>
      </c>
      <c r="AJ28" s="289">
        <f t="shared" si="6"/>
        <v>6</v>
      </c>
    </row>
    <row r="29" spans="1:36" s="43" customFormat="1" ht="84.75" customHeight="1">
      <c r="A29" s="67"/>
      <c r="B29" s="960">
        <v>26</v>
      </c>
      <c r="C29" s="881" t="s">
        <v>183</v>
      </c>
      <c r="D29" s="881"/>
      <c r="E29" s="881"/>
      <c r="F29" s="1180"/>
      <c r="G29" s="1181"/>
      <c r="H29" s="955"/>
      <c r="I29" s="1098"/>
      <c r="J29" s="1154"/>
      <c r="K29" s="1155"/>
      <c r="L29" s="1155"/>
      <c r="M29" s="1155"/>
      <c r="N29" s="1155"/>
      <c r="O29" s="1156"/>
      <c r="P29" s="1166"/>
      <c r="Q29" s="891">
        <f t="shared" si="0"/>
        <v>26</v>
      </c>
      <c r="R29" s="891" t="str">
        <f t="shared" si="1"/>
        <v>日</v>
      </c>
      <c r="S29" s="929"/>
      <c r="T29" s="1167"/>
      <c r="U29" s="1171">
        <f t="shared" si="5"/>
        <v>0</v>
      </c>
      <c r="V29" s="81"/>
      <c r="W29" s="149">
        <v>5</v>
      </c>
      <c r="X29" s="149">
        <v>5</v>
      </c>
      <c r="Y29" s="149">
        <v>6</v>
      </c>
      <c r="Z29" s="149">
        <v>6</v>
      </c>
      <c r="AA29" s="149">
        <v>6</v>
      </c>
      <c r="AB29" s="149">
        <v>6</v>
      </c>
      <c r="AC29" s="291">
        <f t="shared" si="2"/>
        <v>26</v>
      </c>
      <c r="AD29" s="291" t="str">
        <f t="shared" si="3"/>
        <v>日</v>
      </c>
      <c r="AE29" s="289">
        <f t="shared" si="6"/>
        <v>5</v>
      </c>
      <c r="AF29" s="289">
        <f t="shared" si="6"/>
        <v>5</v>
      </c>
      <c r="AG29" s="289">
        <f t="shared" si="6"/>
        <v>6</v>
      </c>
      <c r="AH29" s="289">
        <f t="shared" si="6"/>
        <v>6</v>
      </c>
      <c r="AI29" s="289">
        <f t="shared" si="6"/>
        <v>6</v>
      </c>
      <c r="AJ29" s="289">
        <f t="shared" si="6"/>
        <v>6</v>
      </c>
    </row>
    <row r="30" spans="1:36" s="43" customFormat="1" ht="84.75" customHeight="1">
      <c r="A30" s="67"/>
      <c r="B30" s="404">
        <v>27</v>
      </c>
      <c r="C30" s="374" t="s">
        <v>17</v>
      </c>
      <c r="D30" s="374"/>
      <c r="E30" s="374" t="s">
        <v>64</v>
      </c>
      <c r="F30" s="518"/>
      <c r="G30" s="539"/>
      <c r="H30" s="451" t="s">
        <v>34</v>
      </c>
      <c r="I30" s="452" t="s">
        <v>83</v>
      </c>
      <c r="J30" s="337">
        <v>5</v>
      </c>
      <c r="K30" s="338">
        <v>5</v>
      </c>
      <c r="L30" s="338">
        <v>5</v>
      </c>
      <c r="M30" s="338">
        <v>5</v>
      </c>
      <c r="N30" s="338">
        <v>5</v>
      </c>
      <c r="O30" s="339">
        <v>5</v>
      </c>
      <c r="P30" s="127"/>
      <c r="Q30" s="145">
        <f t="shared" si="0"/>
        <v>27</v>
      </c>
      <c r="R30" s="145" t="str">
        <f t="shared" si="1"/>
        <v>月</v>
      </c>
      <c r="S30" s="303"/>
      <c r="T30" s="126"/>
      <c r="U30" s="855">
        <f t="shared" si="5"/>
        <v>0</v>
      </c>
      <c r="V30" s="81"/>
      <c r="W30" s="149"/>
      <c r="X30" s="149"/>
      <c r="Y30" s="149"/>
      <c r="Z30" s="149"/>
      <c r="AA30" s="149"/>
      <c r="AB30" s="149"/>
      <c r="AC30" s="291">
        <f t="shared" si="2"/>
        <v>27</v>
      </c>
      <c r="AD30" s="291" t="str">
        <f t="shared" si="3"/>
        <v>月</v>
      </c>
      <c r="AE30" s="289">
        <f t="shared" si="6"/>
        <v>-5</v>
      </c>
      <c r="AF30" s="289">
        <f t="shared" si="6"/>
        <v>-5</v>
      </c>
      <c r="AG30" s="289">
        <f t="shared" si="6"/>
        <v>-5</v>
      </c>
      <c r="AH30" s="289">
        <f t="shared" si="6"/>
        <v>-5</v>
      </c>
      <c r="AI30" s="289">
        <f t="shared" si="6"/>
        <v>-5</v>
      </c>
      <c r="AJ30" s="289">
        <f t="shared" si="6"/>
        <v>-5</v>
      </c>
    </row>
    <row r="31" spans="1:36" s="43" customFormat="1" ht="84.75" customHeight="1">
      <c r="B31" s="404">
        <v>28</v>
      </c>
      <c r="C31" s="374" t="s">
        <v>178</v>
      </c>
      <c r="D31" s="374"/>
      <c r="E31" s="374" t="s">
        <v>28</v>
      </c>
      <c r="F31" s="517" t="s">
        <v>361</v>
      </c>
      <c r="G31" s="874" t="s">
        <v>158</v>
      </c>
      <c r="H31" s="454" t="s">
        <v>30</v>
      </c>
      <c r="I31" s="455"/>
      <c r="J31" s="341">
        <v>5</v>
      </c>
      <c r="K31" s="342">
        <v>5</v>
      </c>
      <c r="L31" s="342">
        <v>6</v>
      </c>
      <c r="M31" s="342">
        <v>6</v>
      </c>
      <c r="N31" s="342">
        <v>6</v>
      </c>
      <c r="O31" s="343">
        <v>6</v>
      </c>
      <c r="P31" s="127"/>
      <c r="Q31" s="145">
        <f t="shared" si="0"/>
        <v>28</v>
      </c>
      <c r="R31" s="145" t="str">
        <f t="shared" si="1"/>
        <v>火</v>
      </c>
      <c r="S31" s="299"/>
      <c r="T31" s="129"/>
      <c r="U31" s="855" t="str">
        <f t="shared" si="5"/>
        <v>全校集会</v>
      </c>
      <c r="V31" s="81"/>
      <c r="W31" s="149"/>
      <c r="X31" s="149"/>
      <c r="Y31" s="149"/>
      <c r="Z31" s="149"/>
      <c r="AA31" s="149"/>
      <c r="AB31" s="149"/>
      <c r="AC31" s="291">
        <f t="shared" si="2"/>
        <v>28</v>
      </c>
      <c r="AD31" s="291" t="str">
        <f t="shared" si="3"/>
        <v>火</v>
      </c>
      <c r="AE31" s="289">
        <f t="shared" si="6"/>
        <v>-5</v>
      </c>
      <c r="AF31" s="289">
        <f t="shared" si="6"/>
        <v>-5</v>
      </c>
      <c r="AG31" s="289">
        <f t="shared" si="6"/>
        <v>-6</v>
      </c>
      <c r="AH31" s="289">
        <f t="shared" si="6"/>
        <v>-6</v>
      </c>
      <c r="AI31" s="289">
        <f t="shared" si="6"/>
        <v>-6</v>
      </c>
      <c r="AJ31" s="289">
        <f t="shared" si="6"/>
        <v>-6</v>
      </c>
    </row>
    <row r="32" spans="1:36" s="43" customFormat="1" ht="84.75" customHeight="1">
      <c r="B32" s="404">
        <v>29</v>
      </c>
      <c r="C32" s="374" t="s">
        <v>179</v>
      </c>
      <c r="D32" s="450"/>
      <c r="E32" s="374" t="s">
        <v>28</v>
      </c>
      <c r="F32" s="517" t="s">
        <v>231</v>
      </c>
      <c r="G32" s="538"/>
      <c r="H32" s="454" t="s">
        <v>30</v>
      </c>
      <c r="I32" s="455"/>
      <c r="J32" s="337">
        <v>4</v>
      </c>
      <c r="K32" s="338">
        <v>5</v>
      </c>
      <c r="L32" s="338">
        <v>6</v>
      </c>
      <c r="M32" s="338">
        <v>6</v>
      </c>
      <c r="N32" s="338">
        <v>6</v>
      </c>
      <c r="O32" s="339">
        <v>6</v>
      </c>
      <c r="P32" s="127"/>
      <c r="Q32" s="145">
        <f t="shared" si="0"/>
        <v>29</v>
      </c>
      <c r="R32" s="145" t="str">
        <f t="shared" si="1"/>
        <v>水</v>
      </c>
      <c r="S32" s="301"/>
      <c r="T32" s="126"/>
      <c r="U32" s="855" t="str">
        <f t="shared" si="5"/>
        <v>クラブ⑦（見学）</v>
      </c>
      <c r="V32" s="81"/>
      <c r="W32" s="149">
        <v>5</v>
      </c>
      <c r="X32" s="149">
        <v>5</v>
      </c>
      <c r="Y32" s="149">
        <v>5</v>
      </c>
      <c r="Z32" s="149">
        <v>5</v>
      </c>
      <c r="AA32" s="149">
        <v>5</v>
      </c>
      <c r="AB32" s="149">
        <v>5</v>
      </c>
      <c r="AC32" s="291">
        <f t="shared" si="2"/>
        <v>29</v>
      </c>
      <c r="AD32" s="291" t="str">
        <f t="shared" si="3"/>
        <v>水</v>
      </c>
      <c r="AE32" s="289">
        <f t="shared" si="6"/>
        <v>1</v>
      </c>
      <c r="AF32" s="289">
        <f t="shared" si="6"/>
        <v>0</v>
      </c>
      <c r="AG32" s="289">
        <f t="shared" si="6"/>
        <v>-1</v>
      </c>
      <c r="AH32" s="289">
        <f t="shared" si="6"/>
        <v>-1</v>
      </c>
      <c r="AI32" s="289">
        <f t="shared" si="6"/>
        <v>-1</v>
      </c>
      <c r="AJ32" s="289">
        <f t="shared" si="6"/>
        <v>-1</v>
      </c>
    </row>
    <row r="33" spans="2:36" s="43" customFormat="1" ht="84.75" customHeight="1">
      <c r="B33" s="404">
        <v>30</v>
      </c>
      <c r="C33" s="374" t="s">
        <v>180</v>
      </c>
      <c r="D33" s="450"/>
      <c r="E33" s="374" t="s">
        <v>64</v>
      </c>
      <c r="F33" s="520"/>
      <c r="G33" s="581"/>
      <c r="H33" s="454" t="s">
        <v>264</v>
      </c>
      <c r="I33" s="455"/>
      <c r="J33" s="341">
        <v>5</v>
      </c>
      <c r="K33" s="342">
        <v>5</v>
      </c>
      <c r="L33" s="342">
        <v>5</v>
      </c>
      <c r="M33" s="342">
        <v>6</v>
      </c>
      <c r="N33" s="342">
        <v>6</v>
      </c>
      <c r="O33" s="339">
        <v>6</v>
      </c>
      <c r="P33" s="127"/>
      <c r="Q33" s="145">
        <f t="shared" si="0"/>
        <v>30</v>
      </c>
      <c r="R33" s="145" t="str">
        <f t="shared" si="1"/>
        <v>木</v>
      </c>
      <c r="S33" s="304"/>
      <c r="T33" s="105"/>
      <c r="U33" s="855">
        <f t="shared" si="5"/>
        <v>0</v>
      </c>
      <c r="V33" s="105"/>
      <c r="W33" s="172">
        <v>5</v>
      </c>
      <c r="X33" s="172">
        <v>6</v>
      </c>
      <c r="Y33" s="172">
        <v>6</v>
      </c>
      <c r="Z33" s="149">
        <v>6</v>
      </c>
      <c r="AA33" s="149">
        <v>6</v>
      </c>
      <c r="AB33" s="149">
        <v>6</v>
      </c>
      <c r="AC33" s="291">
        <f t="shared" si="2"/>
        <v>30</v>
      </c>
      <c r="AD33" s="291" t="str">
        <f t="shared" si="3"/>
        <v>木</v>
      </c>
      <c r="AE33" s="289">
        <f t="shared" si="6"/>
        <v>0</v>
      </c>
      <c r="AF33" s="289">
        <f t="shared" si="6"/>
        <v>1</v>
      </c>
      <c r="AG33" s="289">
        <f t="shared" si="6"/>
        <v>1</v>
      </c>
      <c r="AH33" s="289">
        <f t="shared" si="6"/>
        <v>0</v>
      </c>
      <c r="AI33" s="289">
        <f t="shared" si="6"/>
        <v>0</v>
      </c>
      <c r="AJ33" s="289">
        <f t="shared" si="6"/>
        <v>0</v>
      </c>
    </row>
    <row r="34" spans="2:36" s="43" customFormat="1" ht="84.75" customHeight="1" thickBot="1">
      <c r="B34" s="405">
        <v>31</v>
      </c>
      <c r="C34" s="403" t="s">
        <v>15</v>
      </c>
      <c r="D34" s="415"/>
      <c r="E34" s="415" t="s">
        <v>64</v>
      </c>
      <c r="F34" s="583"/>
      <c r="G34" s="582"/>
      <c r="H34" s="370"/>
      <c r="I34" s="281"/>
      <c r="J34" s="500">
        <v>5</v>
      </c>
      <c r="K34" s="501">
        <v>5</v>
      </c>
      <c r="L34" s="501">
        <v>6</v>
      </c>
      <c r="M34" s="501">
        <v>6</v>
      </c>
      <c r="N34" s="501">
        <v>6</v>
      </c>
      <c r="O34" s="340">
        <v>6</v>
      </c>
      <c r="P34" s="127"/>
      <c r="Q34" s="219">
        <v>31</v>
      </c>
      <c r="R34" s="221" t="s">
        <v>17</v>
      </c>
      <c r="S34" s="305"/>
      <c r="T34" s="111"/>
      <c r="U34" s="855">
        <f t="shared" si="5"/>
        <v>0</v>
      </c>
      <c r="V34" s="111"/>
      <c r="W34" s="149">
        <v>5</v>
      </c>
      <c r="X34" s="149">
        <v>5</v>
      </c>
      <c r="Y34" s="149">
        <v>6</v>
      </c>
      <c r="Z34" s="149">
        <v>6</v>
      </c>
      <c r="AA34" s="149">
        <v>6</v>
      </c>
      <c r="AB34" s="149">
        <v>6</v>
      </c>
      <c r="AC34" s="291">
        <f t="shared" si="2"/>
        <v>31</v>
      </c>
      <c r="AD34" s="291" t="str">
        <f t="shared" si="3"/>
        <v>金</v>
      </c>
      <c r="AE34" s="289">
        <f t="shared" ref="AE34:AJ34" si="7">W34-J34</f>
        <v>0</v>
      </c>
      <c r="AF34" s="289">
        <f t="shared" si="7"/>
        <v>0</v>
      </c>
      <c r="AG34" s="289">
        <f t="shared" si="7"/>
        <v>0</v>
      </c>
      <c r="AH34" s="289">
        <f t="shared" si="7"/>
        <v>0</v>
      </c>
      <c r="AI34" s="289">
        <f t="shared" si="7"/>
        <v>0</v>
      </c>
      <c r="AJ34" s="289">
        <f t="shared" si="7"/>
        <v>0</v>
      </c>
    </row>
    <row r="35" spans="2:36" s="43" customFormat="1" ht="41.25" customHeight="1">
      <c r="B35" s="1460"/>
      <c r="C35" s="1396"/>
      <c r="D35" s="1396"/>
      <c r="E35" s="1396"/>
      <c r="F35" s="1396"/>
      <c r="G35" s="1398"/>
      <c r="H35" s="1396"/>
      <c r="I35" s="1212" t="s">
        <v>20</v>
      </c>
      <c r="J35" s="425">
        <f t="shared" ref="J35:O35" si="8">SUM(J4:J34)</f>
        <v>79</v>
      </c>
      <c r="K35" s="425">
        <f t="shared" si="8"/>
        <v>82</v>
      </c>
      <c r="L35" s="425">
        <f t="shared" si="8"/>
        <v>89</v>
      </c>
      <c r="M35" s="425">
        <f t="shared" si="8"/>
        <v>92</v>
      </c>
      <c r="N35" s="425">
        <f t="shared" si="8"/>
        <v>93</v>
      </c>
      <c r="O35" s="426">
        <f t="shared" si="8"/>
        <v>93</v>
      </c>
      <c r="P35" s="127"/>
      <c r="Q35" s="127"/>
      <c r="R35" s="127"/>
      <c r="S35" s="70"/>
      <c r="T35" s="129"/>
      <c r="U35" s="70"/>
      <c r="V35" s="81"/>
      <c r="W35" s="233">
        <f t="shared" ref="W35:AB35" si="9">SUM(W4:W34)</f>
        <v>85</v>
      </c>
      <c r="X35" s="233">
        <f t="shared" si="9"/>
        <v>89</v>
      </c>
      <c r="Y35" s="233">
        <f t="shared" si="9"/>
        <v>96</v>
      </c>
      <c r="Z35" s="233">
        <f t="shared" si="9"/>
        <v>99</v>
      </c>
      <c r="AA35" s="233">
        <f t="shared" si="9"/>
        <v>99</v>
      </c>
      <c r="AB35" s="233">
        <f t="shared" si="9"/>
        <v>99</v>
      </c>
      <c r="AC35" s="292" t="s">
        <v>131</v>
      </c>
      <c r="AD35" s="292"/>
      <c r="AE35" s="289">
        <f t="shared" ref="AE35:AJ35" si="10">SUM(AE4:AE34)</f>
        <v>6</v>
      </c>
      <c r="AF35" s="289">
        <f t="shared" si="10"/>
        <v>7</v>
      </c>
      <c r="AG35" s="289">
        <f t="shared" si="10"/>
        <v>7</v>
      </c>
      <c r="AH35" s="289">
        <f t="shared" si="10"/>
        <v>7</v>
      </c>
      <c r="AI35" s="289">
        <f t="shared" si="10"/>
        <v>6</v>
      </c>
      <c r="AJ35" s="289">
        <f t="shared" si="10"/>
        <v>6</v>
      </c>
    </row>
    <row r="36" spans="2:36" s="43" customFormat="1" ht="41.25" customHeight="1">
      <c r="B36" s="1461"/>
      <c r="C36" s="1461"/>
      <c r="D36" s="1461"/>
      <c r="E36" s="1461"/>
      <c r="F36" s="1461"/>
      <c r="G36" s="1461"/>
      <c r="H36" s="1461"/>
      <c r="I36" s="325" t="s">
        <v>234</v>
      </c>
      <c r="J36" s="328">
        <f t="shared" ref="J36:O36" si="11">COUNTA(J4:J34)-J37</f>
        <v>17</v>
      </c>
      <c r="K36" s="328">
        <f t="shared" si="11"/>
        <v>17</v>
      </c>
      <c r="L36" s="328">
        <f t="shared" si="11"/>
        <v>17</v>
      </c>
      <c r="M36" s="328">
        <f t="shared" si="11"/>
        <v>17</v>
      </c>
      <c r="N36" s="328">
        <f t="shared" si="11"/>
        <v>17</v>
      </c>
      <c r="O36" s="329">
        <f t="shared" si="11"/>
        <v>17</v>
      </c>
      <c r="P36" s="70"/>
      <c r="Q36" s="70"/>
      <c r="R36" s="70"/>
      <c r="S36" s="70"/>
      <c r="T36" s="126"/>
      <c r="U36" s="70"/>
      <c r="V36" s="81"/>
      <c r="W36" s="81"/>
      <c r="X36" s="81"/>
      <c r="Y36" s="81"/>
      <c r="Z36" s="81"/>
      <c r="AA36" s="81"/>
      <c r="AB36" s="81"/>
    </row>
    <row r="37" spans="2:36" s="43" customFormat="1" ht="41.25" customHeight="1" thickBot="1">
      <c r="B37" s="1461"/>
      <c r="C37" s="1461"/>
      <c r="D37" s="1461"/>
      <c r="E37" s="1461"/>
      <c r="F37" s="1461"/>
      <c r="G37" s="1461"/>
      <c r="H37" s="1461"/>
      <c r="I37" s="368" t="s">
        <v>235</v>
      </c>
      <c r="J37" s="344"/>
      <c r="K37" s="344"/>
      <c r="L37" s="344"/>
      <c r="M37" s="344"/>
      <c r="N37" s="344"/>
      <c r="O37" s="345"/>
      <c r="P37" s="70"/>
      <c r="Q37" s="70"/>
      <c r="R37" s="70"/>
      <c r="S37" s="70"/>
      <c r="T37" s="129"/>
      <c r="U37" s="70"/>
      <c r="V37" s="81"/>
      <c r="W37" s="81"/>
      <c r="X37" s="81"/>
      <c r="Y37" s="81"/>
      <c r="Z37" s="81"/>
      <c r="AA37" s="81"/>
      <c r="AB37" s="81"/>
    </row>
    <row r="38" spans="2:36" s="43" customFormat="1" ht="20.25" customHeight="1">
      <c r="B38" s="1461"/>
      <c r="C38" s="1461"/>
      <c r="D38" s="1461"/>
      <c r="E38" s="1461"/>
      <c r="F38" s="1461"/>
      <c r="G38" s="1461"/>
      <c r="H38" s="1461"/>
      <c r="I38" s="130"/>
      <c r="J38" s="105"/>
      <c r="K38" s="105"/>
      <c r="L38" s="105"/>
      <c r="M38" s="105"/>
      <c r="N38" s="105"/>
      <c r="O38" s="266"/>
      <c r="P38" s="138"/>
      <c r="Q38" s="70"/>
      <c r="R38" s="70"/>
      <c r="S38" s="70"/>
      <c r="T38" s="126"/>
      <c r="U38" s="70"/>
      <c r="V38" s="81"/>
    </row>
    <row r="39" spans="2:36" s="43" customFormat="1" ht="6" customHeight="1" thickBot="1">
      <c r="B39" s="255"/>
      <c r="C39" s="256"/>
      <c r="D39" s="256"/>
      <c r="E39" s="256"/>
      <c r="F39" s="256"/>
      <c r="G39" s="256"/>
      <c r="H39" s="256"/>
      <c r="I39" s="140"/>
      <c r="J39" s="141"/>
      <c r="K39" s="141"/>
      <c r="L39" s="141"/>
      <c r="M39" s="141"/>
      <c r="N39" s="141"/>
      <c r="O39" s="142"/>
      <c r="P39" s="125" t="s">
        <v>22</v>
      </c>
      <c r="Q39" s="125"/>
      <c r="R39" s="125"/>
      <c r="S39" s="70"/>
      <c r="T39" s="134"/>
      <c r="U39" s="70"/>
      <c r="V39" s="81"/>
    </row>
    <row r="40" spans="2:36" s="43" customFormat="1" ht="12.75" customHeight="1">
      <c r="B40" s="321"/>
      <c r="C40" s="321"/>
      <c r="D40" s="321"/>
      <c r="E40" s="321"/>
      <c r="F40" s="321"/>
      <c r="G40" s="505"/>
      <c r="H40" s="321"/>
      <c r="I40" s="247"/>
      <c r="J40" s="247"/>
      <c r="K40" s="247"/>
      <c r="L40" s="247"/>
      <c r="M40" s="247"/>
      <c r="N40" s="247"/>
      <c r="O40" s="247"/>
      <c r="P40" s="127"/>
      <c r="Q40" s="127"/>
      <c r="R40" s="127"/>
      <c r="S40" s="70"/>
      <c r="T40" s="126"/>
      <c r="U40" s="118"/>
      <c r="V40" s="81"/>
    </row>
    <row r="41" spans="2:36" ht="24.75" customHeight="1">
      <c r="S41" s="5"/>
      <c r="T41" s="1"/>
      <c r="U41" s="1"/>
      <c r="V41" s="1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5" spans="2:36" ht="18" thickBot="1"/>
    <row r="46" spans="2:36" ht="21">
      <c r="B46" s="1467" t="s">
        <v>62</v>
      </c>
      <c r="C46" s="1468"/>
      <c r="D46" s="1469"/>
      <c r="E46" s="1469"/>
      <c r="F46" s="1468"/>
      <c r="G46" s="1468"/>
      <c r="H46" s="1468"/>
    </row>
    <row r="47" spans="2:36" ht="13.5">
      <c r="B47" s="267" t="s">
        <v>95</v>
      </c>
      <c r="C47" s="106"/>
      <c r="D47" s="106"/>
      <c r="E47" s="106"/>
      <c r="F47" s="106"/>
      <c r="G47" s="106"/>
      <c r="H47" s="106"/>
    </row>
    <row r="48" spans="2:36" ht="13.5">
      <c r="B48" s="267" t="s">
        <v>63</v>
      </c>
      <c r="C48" s="106"/>
      <c r="D48" s="106"/>
      <c r="E48" s="106"/>
      <c r="F48" s="106"/>
      <c r="G48" s="106"/>
      <c r="H48" s="106"/>
    </row>
    <row r="49" spans="2:8">
      <c r="B49" s="267"/>
      <c r="C49" s="106"/>
      <c r="D49" s="108"/>
      <c r="E49" s="268"/>
      <c r="F49" s="106"/>
      <c r="G49" s="106"/>
      <c r="H49" s="108"/>
    </row>
  </sheetData>
  <mergeCells count="5">
    <mergeCell ref="P2:P3"/>
    <mergeCell ref="H3:I3"/>
    <mergeCell ref="J2:O2"/>
    <mergeCell ref="B46:H46"/>
    <mergeCell ref="B35:H38"/>
  </mergeCells>
  <phoneticPr fontId="18"/>
  <printOptions horizontalCentered="1" verticalCentered="1"/>
  <pageMargins left="3.937007874015748E-2" right="3.937007874015748E-2" top="0.19685039370078741" bottom="0.19685039370078741" header="0" footer="0"/>
  <pageSetup paperSize="9" scale="3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49"/>
  <sheetViews>
    <sheetView topLeftCell="A25" zoomScale="40" zoomScaleNormal="40" zoomScaleSheetLayoutView="91" zoomScalePageLayoutView="70" workbookViewId="0">
      <selection activeCell="B34" sqref="B34:H39"/>
    </sheetView>
  </sheetViews>
  <sheetFormatPr defaultColWidth="9" defaultRowHeight="17.25"/>
  <cols>
    <col min="1" max="1" width="1.5" customWidth="1"/>
    <col min="2" max="3" width="10" customWidth="1"/>
    <col min="4" max="4" width="23.375" style="8" customWidth="1"/>
    <col min="5" max="5" width="23.375" style="51" customWidth="1"/>
    <col min="6" max="6" width="75.25" customWidth="1"/>
    <col min="7" max="7" width="26.125" customWidth="1"/>
    <col min="8" max="9" width="22.75" style="8" customWidth="1"/>
    <col min="10" max="15" width="12.75" customWidth="1"/>
    <col min="16" max="16" width="1.5" customWidth="1"/>
    <col min="17" max="18" width="6.375" customWidth="1"/>
    <col min="19" max="19" width="46.5" customWidth="1"/>
    <col min="20" max="20" width="9.25" bestFit="1" customWidth="1"/>
    <col min="21" max="21" width="51.25" customWidth="1"/>
    <col min="23" max="28" width="8.375" hidden="1" customWidth="1"/>
  </cols>
  <sheetData>
    <row r="1" spans="1:36" ht="49.5" customHeight="1" thickBot="1">
      <c r="B1" s="587">
        <v>2</v>
      </c>
      <c r="C1" s="496" t="s">
        <v>269</v>
      </c>
      <c r="D1" s="497"/>
      <c r="E1" s="497"/>
      <c r="F1" s="497"/>
      <c r="G1" s="497"/>
      <c r="H1" s="79"/>
      <c r="I1" s="79"/>
      <c r="J1" s="79"/>
      <c r="K1" s="79"/>
      <c r="L1" s="79"/>
      <c r="M1" s="79"/>
      <c r="N1" s="79"/>
      <c r="O1" s="79"/>
      <c r="P1" s="102" t="s">
        <v>22</v>
      </c>
      <c r="Q1" s="31"/>
      <c r="R1" s="31"/>
      <c r="S1" t="s">
        <v>19</v>
      </c>
      <c r="U1" s="212"/>
      <c r="W1" s="2"/>
      <c r="X1" s="2"/>
      <c r="Y1" s="1"/>
      <c r="Z1" s="1"/>
      <c r="AA1" s="1"/>
      <c r="AB1" s="1"/>
    </row>
    <row r="2" spans="1:36" ht="18.75" customHeight="1" thickBot="1">
      <c r="A2" s="61"/>
      <c r="B2" s="201">
        <f>'４月'!$B$2+1</f>
        <v>2024</v>
      </c>
      <c r="C2" s="188"/>
      <c r="D2" s="188"/>
      <c r="E2" s="188"/>
      <c r="F2" s="189"/>
      <c r="G2" s="189"/>
      <c r="H2" s="193"/>
      <c r="I2" s="194"/>
      <c r="J2" s="1473" t="s">
        <v>21</v>
      </c>
      <c r="K2" s="1474"/>
      <c r="L2" s="1474"/>
      <c r="M2" s="1474"/>
      <c r="N2" s="1474"/>
      <c r="O2" s="1475"/>
      <c r="P2" s="1373" t="s">
        <v>22</v>
      </c>
      <c r="Q2" s="31"/>
      <c r="R2" s="31"/>
      <c r="S2" s="1"/>
      <c r="T2" s="1"/>
      <c r="U2" s="216"/>
      <c r="V2" s="1"/>
      <c r="W2" s="2"/>
      <c r="X2" s="2"/>
      <c r="Y2" s="1"/>
      <c r="Z2" s="1"/>
      <c r="AA2" s="1"/>
      <c r="AB2" s="1"/>
    </row>
    <row r="3" spans="1:36" ht="22.5" customHeight="1" thickBot="1">
      <c r="A3" s="61"/>
      <c r="B3" s="89" t="s">
        <v>1</v>
      </c>
      <c r="C3" s="90" t="s">
        <v>2</v>
      </c>
      <c r="D3" s="392" t="s">
        <v>3</v>
      </c>
      <c r="E3" s="393" t="s">
        <v>4</v>
      </c>
      <c r="F3" s="507" t="s">
        <v>5</v>
      </c>
      <c r="G3" s="540" t="s">
        <v>143</v>
      </c>
      <c r="H3" s="1476" t="s">
        <v>29</v>
      </c>
      <c r="I3" s="1477"/>
      <c r="J3" s="89" t="s">
        <v>6</v>
      </c>
      <c r="K3" s="90" t="s">
        <v>7</v>
      </c>
      <c r="L3" s="90" t="s">
        <v>8</v>
      </c>
      <c r="M3" s="90" t="s">
        <v>9</v>
      </c>
      <c r="N3" s="90" t="s">
        <v>10</v>
      </c>
      <c r="O3" s="91" t="s">
        <v>11</v>
      </c>
      <c r="P3" s="1451"/>
      <c r="Q3" s="222"/>
      <c r="R3" s="222"/>
      <c r="S3" s="220" t="s">
        <v>124</v>
      </c>
      <c r="T3" s="1"/>
      <c r="U3" s="845" t="s">
        <v>123</v>
      </c>
      <c r="V3" s="1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s="43" customFormat="1" ht="84.75" customHeight="1">
      <c r="A4" s="67"/>
      <c r="B4" s="950">
        <v>1</v>
      </c>
      <c r="C4" s="951" t="s">
        <v>182</v>
      </c>
      <c r="D4" s="951"/>
      <c r="E4" s="951"/>
      <c r="F4" s="1182"/>
      <c r="G4" s="1183"/>
      <c r="H4" s="1152"/>
      <c r="I4" s="1184"/>
      <c r="J4" s="1185"/>
      <c r="K4" s="1186"/>
      <c r="L4" s="1186"/>
      <c r="M4" s="1186"/>
      <c r="N4" s="1186"/>
      <c r="O4" s="1187"/>
      <c r="P4" s="1157"/>
      <c r="Q4" s="891">
        <f t="shared" ref="Q4:Q31" si="0">B4</f>
        <v>1</v>
      </c>
      <c r="R4" s="891" t="str">
        <f t="shared" ref="R4:R31" si="1">C4</f>
        <v>土</v>
      </c>
      <c r="S4" s="977"/>
      <c r="T4" s="1158"/>
      <c r="U4" s="1188">
        <f>F4</f>
        <v>0</v>
      </c>
      <c r="V4" s="81"/>
      <c r="W4" s="149">
        <v>5</v>
      </c>
      <c r="X4" s="149">
        <v>5</v>
      </c>
      <c r="Y4" s="149">
        <v>5</v>
      </c>
      <c r="Z4" s="149">
        <v>6</v>
      </c>
      <c r="AA4" s="149">
        <v>6</v>
      </c>
      <c r="AB4" s="149">
        <v>6</v>
      </c>
      <c r="AC4" s="291">
        <f t="shared" ref="AC4:AC33" si="2">B4</f>
        <v>1</v>
      </c>
      <c r="AD4" s="291" t="str">
        <f t="shared" ref="AD4:AD33" si="3">C4</f>
        <v>土</v>
      </c>
      <c r="AE4" s="289">
        <f>W4-J4</f>
        <v>5</v>
      </c>
      <c r="AF4" s="289">
        <f t="shared" ref="AF4:AJ19" si="4">X4-K4</f>
        <v>5</v>
      </c>
      <c r="AG4" s="289">
        <f t="shared" si="4"/>
        <v>5</v>
      </c>
      <c r="AH4" s="289">
        <f t="shared" si="4"/>
        <v>6</v>
      </c>
      <c r="AI4" s="289">
        <f t="shared" si="4"/>
        <v>6</v>
      </c>
      <c r="AJ4" s="289">
        <f t="shared" si="4"/>
        <v>6</v>
      </c>
    </row>
    <row r="5" spans="1:36" s="43" customFormat="1" ht="84.75" customHeight="1">
      <c r="A5" s="67"/>
      <c r="B5" s="960">
        <v>2</v>
      </c>
      <c r="C5" s="881" t="s">
        <v>183</v>
      </c>
      <c r="D5" s="881"/>
      <c r="E5" s="881"/>
      <c r="F5" s="1189"/>
      <c r="G5" s="1181"/>
      <c r="H5" s="955"/>
      <c r="I5" s="995"/>
      <c r="J5" s="1033"/>
      <c r="K5" s="888"/>
      <c r="L5" s="888"/>
      <c r="M5" s="888"/>
      <c r="N5" s="888"/>
      <c r="O5" s="906"/>
      <c r="P5" s="1157"/>
      <c r="Q5" s="891">
        <f t="shared" si="0"/>
        <v>2</v>
      </c>
      <c r="R5" s="891" t="str">
        <f t="shared" si="1"/>
        <v>日</v>
      </c>
      <c r="S5" s="1190"/>
      <c r="T5" s="1162"/>
      <c r="U5" s="1188">
        <f t="shared" ref="U5:U31" si="5">F5</f>
        <v>0</v>
      </c>
      <c r="V5" s="81"/>
      <c r="W5" s="149">
        <v>5</v>
      </c>
      <c r="X5" s="149">
        <v>5</v>
      </c>
      <c r="Y5" s="149">
        <v>6</v>
      </c>
      <c r="Z5" s="149">
        <v>6</v>
      </c>
      <c r="AA5" s="149">
        <v>6</v>
      </c>
      <c r="AB5" s="149">
        <v>6</v>
      </c>
      <c r="AC5" s="291">
        <f t="shared" si="2"/>
        <v>2</v>
      </c>
      <c r="AD5" s="291" t="str">
        <f t="shared" si="3"/>
        <v>日</v>
      </c>
      <c r="AE5" s="289">
        <f t="shared" ref="AE5:AJ32" si="6">W5-J5</f>
        <v>5</v>
      </c>
      <c r="AF5" s="289">
        <f t="shared" si="4"/>
        <v>5</v>
      </c>
      <c r="AG5" s="289">
        <f t="shared" si="4"/>
        <v>6</v>
      </c>
      <c r="AH5" s="289">
        <f t="shared" si="4"/>
        <v>6</v>
      </c>
      <c r="AI5" s="289">
        <f t="shared" si="4"/>
        <v>6</v>
      </c>
      <c r="AJ5" s="289">
        <f t="shared" si="4"/>
        <v>6</v>
      </c>
    </row>
    <row r="6" spans="1:36" s="43" customFormat="1" ht="84.75" customHeight="1">
      <c r="A6" s="67"/>
      <c r="B6" s="411">
        <v>3</v>
      </c>
      <c r="C6" s="410" t="s">
        <v>17</v>
      </c>
      <c r="D6" s="410"/>
      <c r="E6" s="410" t="s">
        <v>240</v>
      </c>
      <c r="F6" s="819" t="s">
        <v>362</v>
      </c>
      <c r="G6" s="818"/>
      <c r="H6" s="470" t="s">
        <v>34</v>
      </c>
      <c r="I6" s="490" t="s">
        <v>252</v>
      </c>
      <c r="J6" s="606">
        <v>5</v>
      </c>
      <c r="K6" s="350">
        <v>5</v>
      </c>
      <c r="L6" s="350">
        <v>5</v>
      </c>
      <c r="M6" s="350">
        <v>5</v>
      </c>
      <c r="N6" s="350">
        <v>5</v>
      </c>
      <c r="O6" s="351">
        <v>5</v>
      </c>
      <c r="P6" s="807"/>
      <c r="Q6" s="632">
        <f t="shared" si="0"/>
        <v>3</v>
      </c>
      <c r="R6" s="632" t="str">
        <f t="shared" si="1"/>
        <v>月</v>
      </c>
      <c r="S6" s="307"/>
      <c r="T6" s="808"/>
      <c r="U6" s="856" t="str">
        <f t="shared" si="5"/>
        <v>教科等部会①
試走週間</v>
      </c>
      <c r="V6" s="81"/>
      <c r="W6" s="68"/>
      <c r="X6" s="68"/>
      <c r="Y6" s="63"/>
      <c r="Z6" s="63"/>
      <c r="AA6" s="63"/>
      <c r="AB6" s="63"/>
      <c r="AC6" s="291">
        <f t="shared" si="2"/>
        <v>3</v>
      </c>
      <c r="AD6" s="291" t="str">
        <f t="shared" si="3"/>
        <v>月</v>
      </c>
      <c r="AE6" s="289">
        <f t="shared" si="6"/>
        <v>-5</v>
      </c>
      <c r="AF6" s="289">
        <f t="shared" si="4"/>
        <v>-5</v>
      </c>
      <c r="AG6" s="289">
        <f t="shared" si="4"/>
        <v>-5</v>
      </c>
      <c r="AH6" s="289">
        <f t="shared" si="4"/>
        <v>-5</v>
      </c>
      <c r="AI6" s="289">
        <f t="shared" si="4"/>
        <v>-5</v>
      </c>
      <c r="AJ6" s="289">
        <f t="shared" si="4"/>
        <v>-5</v>
      </c>
    </row>
    <row r="7" spans="1:36" s="43" customFormat="1" ht="84.75" customHeight="1">
      <c r="A7" s="67"/>
      <c r="B7" s="411">
        <v>4</v>
      </c>
      <c r="C7" s="410" t="s">
        <v>178</v>
      </c>
      <c r="D7" s="410"/>
      <c r="E7" s="410" t="s">
        <v>28</v>
      </c>
      <c r="F7" s="819" t="s">
        <v>363</v>
      </c>
      <c r="G7" s="818"/>
      <c r="H7" s="466" t="s">
        <v>30</v>
      </c>
      <c r="I7" s="490"/>
      <c r="J7" s="606">
        <v>5</v>
      </c>
      <c r="K7" s="350">
        <v>5</v>
      </c>
      <c r="L7" s="350">
        <v>6</v>
      </c>
      <c r="M7" s="350">
        <v>6</v>
      </c>
      <c r="N7" s="350">
        <v>6</v>
      </c>
      <c r="O7" s="351">
        <v>6</v>
      </c>
      <c r="P7" s="807"/>
      <c r="Q7" s="632">
        <f t="shared" si="0"/>
        <v>4</v>
      </c>
      <c r="R7" s="632" t="str">
        <f t="shared" si="1"/>
        <v>火</v>
      </c>
      <c r="S7" s="820"/>
      <c r="T7" s="821"/>
      <c r="U7" s="856" t="str">
        <f t="shared" si="5"/>
        <v>ありがとう集会（１時間目）</v>
      </c>
      <c r="V7" s="119"/>
      <c r="W7" s="64"/>
      <c r="X7" s="64"/>
      <c r="Y7" s="63"/>
      <c r="Z7" s="63"/>
      <c r="AA7" s="63"/>
      <c r="AB7" s="63"/>
      <c r="AC7" s="291">
        <f t="shared" si="2"/>
        <v>4</v>
      </c>
      <c r="AD7" s="291" t="str">
        <f t="shared" si="3"/>
        <v>火</v>
      </c>
      <c r="AE7" s="289">
        <f t="shared" si="6"/>
        <v>-5</v>
      </c>
      <c r="AF7" s="289">
        <f t="shared" si="4"/>
        <v>-5</v>
      </c>
      <c r="AG7" s="289">
        <f t="shared" si="4"/>
        <v>-6</v>
      </c>
      <c r="AH7" s="289">
        <f t="shared" si="4"/>
        <v>-6</v>
      </c>
      <c r="AI7" s="289">
        <f t="shared" si="4"/>
        <v>-6</v>
      </c>
      <c r="AJ7" s="289">
        <f t="shared" si="4"/>
        <v>-6</v>
      </c>
    </row>
    <row r="8" spans="1:36" s="43" customFormat="1" ht="84.75" customHeight="1">
      <c r="A8" s="67"/>
      <c r="B8" s="411">
        <v>5</v>
      </c>
      <c r="C8" s="410" t="s">
        <v>179</v>
      </c>
      <c r="D8" s="410"/>
      <c r="E8" s="410" t="s">
        <v>28</v>
      </c>
      <c r="F8" s="711" t="s">
        <v>232</v>
      </c>
      <c r="G8" s="815"/>
      <c r="H8" s="466"/>
      <c r="I8" s="467"/>
      <c r="J8" s="606">
        <v>4</v>
      </c>
      <c r="K8" s="350">
        <v>5</v>
      </c>
      <c r="L8" s="350">
        <v>5</v>
      </c>
      <c r="M8" s="350">
        <v>5</v>
      </c>
      <c r="N8" s="350">
        <v>5</v>
      </c>
      <c r="O8" s="351">
        <v>5</v>
      </c>
      <c r="P8" s="807"/>
      <c r="Q8" s="632">
        <f t="shared" si="0"/>
        <v>5</v>
      </c>
      <c r="R8" s="632" t="str">
        <f t="shared" si="1"/>
        <v>水</v>
      </c>
      <c r="S8" s="308"/>
      <c r="T8" s="808"/>
      <c r="U8" s="856" t="str">
        <f t="shared" si="5"/>
        <v>入学説明会
クラブ⑧（見学）</v>
      </c>
      <c r="V8" s="81"/>
      <c r="W8" s="149">
        <v>5</v>
      </c>
      <c r="X8" s="149">
        <v>5</v>
      </c>
      <c r="Y8" s="149">
        <v>5</v>
      </c>
      <c r="Z8" s="149">
        <v>5</v>
      </c>
      <c r="AA8" s="149">
        <v>5</v>
      </c>
      <c r="AB8" s="149">
        <v>5</v>
      </c>
      <c r="AC8" s="291">
        <f t="shared" si="2"/>
        <v>5</v>
      </c>
      <c r="AD8" s="291" t="str">
        <f t="shared" si="3"/>
        <v>水</v>
      </c>
      <c r="AE8" s="289">
        <f t="shared" si="6"/>
        <v>1</v>
      </c>
      <c r="AF8" s="289">
        <f t="shared" si="4"/>
        <v>0</v>
      </c>
      <c r="AG8" s="289">
        <f t="shared" si="4"/>
        <v>0</v>
      </c>
      <c r="AH8" s="289">
        <f t="shared" si="4"/>
        <v>0</v>
      </c>
      <c r="AI8" s="289">
        <f t="shared" si="4"/>
        <v>0</v>
      </c>
      <c r="AJ8" s="289">
        <f t="shared" si="4"/>
        <v>0</v>
      </c>
    </row>
    <row r="9" spans="1:36" s="43" customFormat="1" ht="84.75" customHeight="1">
      <c r="A9" s="67"/>
      <c r="B9" s="411">
        <v>6</v>
      </c>
      <c r="C9" s="410" t="s">
        <v>180</v>
      </c>
      <c r="D9" s="410"/>
      <c r="E9" s="410" t="s">
        <v>28</v>
      </c>
      <c r="F9" s="709" t="s">
        <v>364</v>
      </c>
      <c r="G9" s="809"/>
      <c r="H9" s="466" t="s">
        <v>36</v>
      </c>
      <c r="I9" s="727"/>
      <c r="J9" s="606">
        <v>5</v>
      </c>
      <c r="K9" s="350">
        <v>5</v>
      </c>
      <c r="L9" s="350">
        <v>5</v>
      </c>
      <c r="M9" s="350">
        <v>6</v>
      </c>
      <c r="N9" s="350">
        <v>6</v>
      </c>
      <c r="O9" s="351">
        <v>6</v>
      </c>
      <c r="P9" s="805"/>
      <c r="Q9" s="632">
        <f t="shared" si="0"/>
        <v>6</v>
      </c>
      <c r="R9" s="632" t="str">
        <f t="shared" si="1"/>
        <v>木</v>
      </c>
      <c r="S9" s="308"/>
      <c r="T9" s="7"/>
      <c r="U9" s="856" t="str">
        <f t="shared" si="5"/>
        <v>ハッピー桜っ子タイム</v>
      </c>
      <c r="V9" s="81"/>
      <c r="W9" s="172">
        <v>5</v>
      </c>
      <c r="X9" s="172">
        <v>6</v>
      </c>
      <c r="Y9" s="172">
        <v>6</v>
      </c>
      <c r="Z9" s="149">
        <v>6</v>
      </c>
      <c r="AA9" s="149">
        <v>6</v>
      </c>
      <c r="AB9" s="149">
        <v>6</v>
      </c>
      <c r="AC9" s="291">
        <f t="shared" si="2"/>
        <v>6</v>
      </c>
      <c r="AD9" s="291" t="str">
        <f t="shared" si="3"/>
        <v>木</v>
      </c>
      <c r="AE9" s="289">
        <f t="shared" si="6"/>
        <v>0</v>
      </c>
      <c r="AF9" s="289">
        <f t="shared" si="4"/>
        <v>1</v>
      </c>
      <c r="AG9" s="289">
        <f t="shared" si="4"/>
        <v>1</v>
      </c>
      <c r="AH9" s="289">
        <f t="shared" si="4"/>
        <v>0</v>
      </c>
      <c r="AI9" s="289">
        <f t="shared" si="4"/>
        <v>0</v>
      </c>
      <c r="AJ9" s="289">
        <f t="shared" si="4"/>
        <v>0</v>
      </c>
    </row>
    <row r="10" spans="1:36" s="43" customFormat="1" ht="84.75" customHeight="1">
      <c r="A10" s="67"/>
      <c r="B10" s="411">
        <v>7</v>
      </c>
      <c r="C10" s="410" t="s">
        <v>15</v>
      </c>
      <c r="D10" s="410"/>
      <c r="E10" s="410" t="s">
        <v>240</v>
      </c>
      <c r="F10" s="709"/>
      <c r="G10" s="809"/>
      <c r="H10" s="466" t="s">
        <v>44</v>
      </c>
      <c r="I10" s="727"/>
      <c r="J10" s="606">
        <v>5</v>
      </c>
      <c r="K10" s="350">
        <v>5</v>
      </c>
      <c r="L10" s="350">
        <v>6</v>
      </c>
      <c r="M10" s="350">
        <v>6</v>
      </c>
      <c r="N10" s="350">
        <v>6</v>
      </c>
      <c r="O10" s="351">
        <v>6</v>
      </c>
      <c r="P10" s="808"/>
      <c r="Q10" s="632">
        <f t="shared" si="0"/>
        <v>7</v>
      </c>
      <c r="R10" s="632" t="str">
        <f t="shared" si="1"/>
        <v>金</v>
      </c>
      <c r="S10" s="308"/>
      <c r="T10" s="7"/>
      <c r="U10" s="856">
        <f t="shared" si="5"/>
        <v>0</v>
      </c>
      <c r="V10" s="81"/>
      <c r="W10" s="149">
        <v>5</v>
      </c>
      <c r="X10" s="149">
        <v>5</v>
      </c>
      <c r="Y10" s="149">
        <v>6</v>
      </c>
      <c r="Z10" s="149">
        <v>6</v>
      </c>
      <c r="AA10" s="149">
        <v>6</v>
      </c>
      <c r="AB10" s="149">
        <v>6</v>
      </c>
      <c r="AC10" s="291">
        <f t="shared" si="2"/>
        <v>7</v>
      </c>
      <c r="AD10" s="291" t="str">
        <f t="shared" si="3"/>
        <v>金</v>
      </c>
      <c r="AE10" s="289">
        <f t="shared" si="6"/>
        <v>0</v>
      </c>
      <c r="AF10" s="289">
        <f t="shared" si="4"/>
        <v>0</v>
      </c>
      <c r="AG10" s="289">
        <f t="shared" si="4"/>
        <v>0</v>
      </c>
      <c r="AH10" s="289">
        <f t="shared" si="4"/>
        <v>0</v>
      </c>
      <c r="AI10" s="289">
        <f t="shared" si="4"/>
        <v>0</v>
      </c>
      <c r="AJ10" s="289">
        <f t="shared" si="4"/>
        <v>0</v>
      </c>
    </row>
    <row r="11" spans="1:36" s="43" customFormat="1" ht="84.75" customHeight="1">
      <c r="A11" s="67"/>
      <c r="B11" s="960">
        <v>8</v>
      </c>
      <c r="C11" s="881" t="s">
        <v>182</v>
      </c>
      <c r="D11" s="881"/>
      <c r="E11" s="881"/>
      <c r="F11" s="1191"/>
      <c r="G11" s="1181"/>
      <c r="H11" s="955"/>
      <c r="I11" s="1192"/>
      <c r="J11" s="1033"/>
      <c r="K11" s="888"/>
      <c r="L11" s="888"/>
      <c r="M11" s="888"/>
      <c r="N11" s="888"/>
      <c r="O11" s="906"/>
      <c r="P11" s="1166"/>
      <c r="Q11" s="891">
        <f t="shared" si="0"/>
        <v>8</v>
      </c>
      <c r="R11" s="891" t="str">
        <f t="shared" si="1"/>
        <v>土</v>
      </c>
      <c r="S11" s="977"/>
      <c r="T11" s="1099"/>
      <c r="U11" s="1188">
        <f t="shared" si="5"/>
        <v>0</v>
      </c>
      <c r="V11" s="81"/>
      <c r="W11" s="149">
        <v>5</v>
      </c>
      <c r="X11" s="149">
        <v>5</v>
      </c>
      <c r="Y11" s="149">
        <v>5</v>
      </c>
      <c r="Z11" s="149">
        <v>6</v>
      </c>
      <c r="AA11" s="149">
        <v>6</v>
      </c>
      <c r="AB11" s="149">
        <v>6</v>
      </c>
      <c r="AC11" s="291">
        <f t="shared" si="2"/>
        <v>8</v>
      </c>
      <c r="AD11" s="291" t="str">
        <f t="shared" si="3"/>
        <v>土</v>
      </c>
      <c r="AE11" s="289">
        <f t="shared" si="6"/>
        <v>5</v>
      </c>
      <c r="AF11" s="289">
        <f t="shared" si="4"/>
        <v>5</v>
      </c>
      <c r="AG11" s="289">
        <f t="shared" si="4"/>
        <v>5</v>
      </c>
      <c r="AH11" s="289">
        <f t="shared" si="4"/>
        <v>6</v>
      </c>
      <c r="AI11" s="289">
        <f t="shared" si="4"/>
        <v>6</v>
      </c>
      <c r="AJ11" s="289">
        <f t="shared" si="4"/>
        <v>6</v>
      </c>
    </row>
    <row r="12" spans="1:36" s="43" customFormat="1" ht="84.75" customHeight="1">
      <c r="A12" s="67"/>
      <c r="B12" s="960">
        <v>9</v>
      </c>
      <c r="C12" s="881" t="s">
        <v>183</v>
      </c>
      <c r="D12" s="881"/>
      <c r="E12" s="881"/>
      <c r="F12" s="1193" t="s">
        <v>243</v>
      </c>
      <c r="G12" s="1178"/>
      <c r="H12" s="955"/>
      <c r="I12" s="995"/>
      <c r="J12" s="1033"/>
      <c r="K12" s="888"/>
      <c r="L12" s="888"/>
      <c r="M12" s="888"/>
      <c r="N12" s="888"/>
      <c r="O12" s="906"/>
      <c r="P12" s="1166"/>
      <c r="Q12" s="891">
        <f t="shared" si="0"/>
        <v>9</v>
      </c>
      <c r="R12" s="891" t="str">
        <f t="shared" si="1"/>
        <v>日</v>
      </c>
      <c r="S12" s="1095"/>
      <c r="T12" s="893"/>
      <c r="U12" s="1188" t="str">
        <f t="shared" si="5"/>
        <v>埼葛美術展</v>
      </c>
      <c r="V12" s="106"/>
      <c r="W12" s="149">
        <v>5</v>
      </c>
      <c r="X12" s="149">
        <v>5</v>
      </c>
      <c r="Y12" s="149">
        <v>6</v>
      </c>
      <c r="Z12" s="149">
        <v>6</v>
      </c>
      <c r="AA12" s="149">
        <v>6</v>
      </c>
      <c r="AB12" s="149">
        <v>6</v>
      </c>
      <c r="AC12" s="291">
        <f t="shared" si="2"/>
        <v>9</v>
      </c>
      <c r="AD12" s="291" t="str">
        <f t="shared" si="3"/>
        <v>日</v>
      </c>
      <c r="AE12" s="289">
        <f t="shared" si="6"/>
        <v>5</v>
      </c>
      <c r="AF12" s="289">
        <f t="shared" si="4"/>
        <v>5</v>
      </c>
      <c r="AG12" s="289">
        <f t="shared" si="4"/>
        <v>6</v>
      </c>
      <c r="AH12" s="289">
        <f t="shared" si="4"/>
        <v>6</v>
      </c>
      <c r="AI12" s="289">
        <f t="shared" si="4"/>
        <v>6</v>
      </c>
      <c r="AJ12" s="289">
        <f t="shared" si="4"/>
        <v>6</v>
      </c>
    </row>
    <row r="13" spans="1:36" s="43" customFormat="1" ht="84.75" customHeight="1">
      <c r="A13" s="67"/>
      <c r="B13" s="411">
        <v>10</v>
      </c>
      <c r="C13" s="410" t="s">
        <v>17</v>
      </c>
      <c r="D13" s="410"/>
      <c r="E13" s="410" t="s">
        <v>241</v>
      </c>
      <c r="F13" s="812"/>
      <c r="G13" s="811"/>
      <c r="H13" s="466" t="s">
        <v>203</v>
      </c>
      <c r="I13" s="727" t="s">
        <v>253</v>
      </c>
      <c r="J13" s="606">
        <v>5</v>
      </c>
      <c r="K13" s="350">
        <v>5</v>
      </c>
      <c r="L13" s="350">
        <v>5</v>
      </c>
      <c r="M13" s="350">
        <v>5</v>
      </c>
      <c r="N13" s="350">
        <v>5</v>
      </c>
      <c r="O13" s="351">
        <v>5</v>
      </c>
      <c r="P13" s="807"/>
      <c r="Q13" s="632">
        <f t="shared" si="0"/>
        <v>10</v>
      </c>
      <c r="R13" s="632" t="str">
        <f t="shared" si="1"/>
        <v>月</v>
      </c>
      <c r="S13" s="308"/>
      <c r="T13" s="7"/>
      <c r="U13" s="856">
        <f t="shared" si="5"/>
        <v>0</v>
      </c>
      <c r="V13" s="81"/>
      <c r="W13" s="149"/>
      <c r="X13" s="149"/>
      <c r="Y13" s="149"/>
      <c r="Z13" s="149"/>
      <c r="AA13" s="149"/>
      <c r="AB13" s="149"/>
      <c r="AC13" s="291">
        <f t="shared" si="2"/>
        <v>10</v>
      </c>
      <c r="AD13" s="291" t="str">
        <f t="shared" si="3"/>
        <v>月</v>
      </c>
      <c r="AE13" s="289">
        <f t="shared" si="6"/>
        <v>-5</v>
      </c>
      <c r="AF13" s="289">
        <f t="shared" si="4"/>
        <v>-5</v>
      </c>
      <c r="AG13" s="289">
        <f t="shared" si="4"/>
        <v>-5</v>
      </c>
      <c r="AH13" s="289">
        <f t="shared" si="4"/>
        <v>-5</v>
      </c>
      <c r="AI13" s="289">
        <f t="shared" si="4"/>
        <v>-5</v>
      </c>
      <c r="AJ13" s="289">
        <f t="shared" si="4"/>
        <v>-5</v>
      </c>
    </row>
    <row r="14" spans="1:36" s="43" customFormat="1" ht="84.75" customHeight="1">
      <c r="A14" s="1194"/>
      <c r="B14" s="960">
        <v>11</v>
      </c>
      <c r="C14" s="881" t="s">
        <v>178</v>
      </c>
      <c r="D14" s="881"/>
      <c r="E14" s="881"/>
      <c r="F14" s="1195" t="s">
        <v>113</v>
      </c>
      <c r="G14" s="1161"/>
      <c r="H14" s="955"/>
      <c r="I14" s="995"/>
      <c r="J14" s="1033"/>
      <c r="K14" s="888"/>
      <c r="L14" s="888"/>
      <c r="M14" s="888"/>
      <c r="N14" s="888"/>
      <c r="O14" s="906"/>
      <c r="P14" s="1166"/>
      <c r="Q14" s="891">
        <f t="shared" si="0"/>
        <v>11</v>
      </c>
      <c r="R14" s="891" t="str">
        <f t="shared" si="1"/>
        <v>火</v>
      </c>
      <c r="S14" s="977"/>
      <c r="T14" s="1099"/>
      <c r="U14" s="1188" t="str">
        <f t="shared" si="5"/>
        <v>建国記念の日</v>
      </c>
      <c r="V14" s="81"/>
      <c r="W14" s="172"/>
      <c r="X14" s="172"/>
      <c r="Y14" s="172"/>
      <c r="Z14" s="149"/>
      <c r="AA14" s="149"/>
      <c r="AB14" s="149"/>
      <c r="AC14" s="291">
        <f t="shared" si="2"/>
        <v>11</v>
      </c>
      <c r="AD14" s="291" t="str">
        <f t="shared" si="3"/>
        <v>火</v>
      </c>
      <c r="AE14" s="289">
        <f t="shared" si="6"/>
        <v>0</v>
      </c>
      <c r="AF14" s="289">
        <f t="shared" si="4"/>
        <v>0</v>
      </c>
      <c r="AG14" s="289">
        <f t="shared" si="4"/>
        <v>0</v>
      </c>
      <c r="AH14" s="289">
        <f t="shared" si="4"/>
        <v>0</v>
      </c>
      <c r="AI14" s="289">
        <f t="shared" si="4"/>
        <v>0</v>
      </c>
      <c r="AJ14" s="289">
        <f t="shared" si="4"/>
        <v>0</v>
      </c>
    </row>
    <row r="15" spans="1:36" s="43" customFormat="1" ht="84.75" customHeight="1">
      <c r="A15" s="67"/>
      <c r="B15" s="411">
        <v>12</v>
      </c>
      <c r="C15" s="410" t="s">
        <v>179</v>
      </c>
      <c r="D15" s="410"/>
      <c r="E15" s="410" t="s">
        <v>28</v>
      </c>
      <c r="F15" s="812" t="s">
        <v>365</v>
      </c>
      <c r="G15" s="575" t="s">
        <v>204</v>
      </c>
      <c r="H15" s="466" t="s">
        <v>254</v>
      </c>
      <c r="I15" s="490"/>
      <c r="J15" s="606">
        <v>4</v>
      </c>
      <c r="K15" s="350">
        <v>5</v>
      </c>
      <c r="L15" s="350">
        <v>5</v>
      </c>
      <c r="M15" s="350">
        <v>5</v>
      </c>
      <c r="N15" s="350">
        <v>5</v>
      </c>
      <c r="O15" s="351">
        <v>5</v>
      </c>
      <c r="P15" s="807"/>
      <c r="Q15" s="632">
        <f t="shared" si="0"/>
        <v>12</v>
      </c>
      <c r="R15" s="632" t="str">
        <f t="shared" si="1"/>
        <v>水</v>
      </c>
      <c r="S15" s="308"/>
      <c r="T15" s="7"/>
      <c r="U15" s="856" t="str">
        <f t="shared" si="5"/>
        <v>音楽集会</v>
      </c>
      <c r="V15" s="81"/>
      <c r="W15" s="149"/>
      <c r="X15" s="149"/>
      <c r="Y15" s="149"/>
      <c r="Z15" s="149"/>
      <c r="AA15" s="149"/>
      <c r="AB15" s="149"/>
      <c r="AC15" s="291">
        <f t="shared" si="2"/>
        <v>12</v>
      </c>
      <c r="AD15" s="291" t="str">
        <f t="shared" si="3"/>
        <v>水</v>
      </c>
      <c r="AE15" s="289">
        <f t="shared" si="6"/>
        <v>-4</v>
      </c>
      <c r="AF15" s="289">
        <f t="shared" si="4"/>
        <v>-5</v>
      </c>
      <c r="AG15" s="289">
        <f t="shared" si="4"/>
        <v>-5</v>
      </c>
      <c r="AH15" s="289">
        <f t="shared" si="4"/>
        <v>-5</v>
      </c>
      <c r="AI15" s="289">
        <f t="shared" si="4"/>
        <v>-5</v>
      </c>
      <c r="AJ15" s="289">
        <f t="shared" si="4"/>
        <v>-5</v>
      </c>
    </row>
    <row r="16" spans="1:36" s="43" customFormat="1" ht="84.75" customHeight="1">
      <c r="A16" s="67"/>
      <c r="B16" s="411">
        <v>13</v>
      </c>
      <c r="C16" s="410" t="s">
        <v>180</v>
      </c>
      <c r="D16" s="410"/>
      <c r="E16" s="410" t="s">
        <v>28</v>
      </c>
      <c r="F16" s="709" t="s">
        <v>244</v>
      </c>
      <c r="G16" s="809"/>
      <c r="H16" s="466"/>
      <c r="I16" s="727"/>
      <c r="J16" s="606">
        <v>5</v>
      </c>
      <c r="K16" s="350">
        <v>5</v>
      </c>
      <c r="L16" s="350">
        <v>5</v>
      </c>
      <c r="M16" s="350">
        <v>6</v>
      </c>
      <c r="N16" s="350">
        <v>6</v>
      </c>
      <c r="O16" s="351">
        <v>6</v>
      </c>
      <c r="P16" s="807"/>
      <c r="Q16" s="632">
        <f t="shared" si="0"/>
        <v>13</v>
      </c>
      <c r="R16" s="632" t="str">
        <f t="shared" si="1"/>
        <v>木</v>
      </c>
      <c r="S16" s="308"/>
      <c r="T16" s="7"/>
      <c r="U16" s="856" t="str">
        <f t="shared" si="5"/>
        <v>持久走大会</v>
      </c>
      <c r="V16" s="81"/>
      <c r="W16" s="172">
        <v>5</v>
      </c>
      <c r="X16" s="172">
        <v>6</v>
      </c>
      <c r="Y16" s="172">
        <v>6</v>
      </c>
      <c r="Z16" s="149">
        <v>6</v>
      </c>
      <c r="AA16" s="149">
        <v>6</v>
      </c>
      <c r="AB16" s="149">
        <v>6</v>
      </c>
      <c r="AC16" s="291">
        <f t="shared" si="2"/>
        <v>13</v>
      </c>
      <c r="AD16" s="291" t="str">
        <f t="shared" si="3"/>
        <v>木</v>
      </c>
      <c r="AE16" s="289">
        <f t="shared" si="6"/>
        <v>0</v>
      </c>
      <c r="AF16" s="289">
        <f t="shared" si="4"/>
        <v>1</v>
      </c>
      <c r="AG16" s="289">
        <f t="shared" si="4"/>
        <v>1</v>
      </c>
      <c r="AH16" s="289">
        <f t="shared" si="4"/>
        <v>0</v>
      </c>
      <c r="AI16" s="289">
        <f t="shared" si="4"/>
        <v>0</v>
      </c>
      <c r="AJ16" s="289">
        <f t="shared" si="4"/>
        <v>0</v>
      </c>
    </row>
    <row r="17" spans="1:36" s="43" customFormat="1" ht="84.75" customHeight="1">
      <c r="A17" s="67"/>
      <c r="B17" s="411">
        <v>14</v>
      </c>
      <c r="C17" s="410" t="s">
        <v>15</v>
      </c>
      <c r="D17" s="410"/>
      <c r="E17" s="410" t="s">
        <v>241</v>
      </c>
      <c r="F17" s="709" t="s">
        <v>245</v>
      </c>
      <c r="G17" s="809"/>
      <c r="H17" s="466"/>
      <c r="I17" s="727"/>
      <c r="J17" s="606">
        <v>5</v>
      </c>
      <c r="K17" s="350">
        <v>5</v>
      </c>
      <c r="L17" s="350">
        <v>5</v>
      </c>
      <c r="M17" s="350">
        <v>5</v>
      </c>
      <c r="N17" s="350">
        <v>5</v>
      </c>
      <c r="O17" s="351">
        <v>5</v>
      </c>
      <c r="P17" s="807"/>
      <c r="Q17" s="632">
        <f t="shared" si="0"/>
        <v>14</v>
      </c>
      <c r="R17" s="632" t="str">
        <f t="shared" si="1"/>
        <v>金</v>
      </c>
      <c r="S17" s="822"/>
      <c r="T17" s="823"/>
      <c r="U17" s="856" t="str">
        <f t="shared" si="5"/>
        <v>持久走大会予備日</v>
      </c>
      <c r="V17" s="131"/>
      <c r="W17" s="149">
        <v>5</v>
      </c>
      <c r="X17" s="149">
        <v>5</v>
      </c>
      <c r="Y17" s="149">
        <v>6</v>
      </c>
      <c r="Z17" s="149">
        <v>6</v>
      </c>
      <c r="AA17" s="149">
        <v>6</v>
      </c>
      <c r="AB17" s="149">
        <v>6</v>
      </c>
      <c r="AC17" s="291">
        <f t="shared" si="2"/>
        <v>14</v>
      </c>
      <c r="AD17" s="291" t="str">
        <f t="shared" si="3"/>
        <v>金</v>
      </c>
      <c r="AE17" s="289">
        <f t="shared" si="6"/>
        <v>0</v>
      </c>
      <c r="AF17" s="289">
        <f t="shared" si="4"/>
        <v>0</v>
      </c>
      <c r="AG17" s="289">
        <f t="shared" si="4"/>
        <v>1</v>
      </c>
      <c r="AH17" s="289">
        <f t="shared" si="4"/>
        <v>1</v>
      </c>
      <c r="AI17" s="289">
        <f t="shared" si="4"/>
        <v>1</v>
      </c>
      <c r="AJ17" s="289">
        <f t="shared" si="4"/>
        <v>1</v>
      </c>
    </row>
    <row r="18" spans="1:36" s="43" customFormat="1" ht="84.75" customHeight="1">
      <c r="A18" s="67"/>
      <c r="B18" s="960">
        <v>15</v>
      </c>
      <c r="C18" s="881" t="s">
        <v>182</v>
      </c>
      <c r="D18" s="881"/>
      <c r="E18" s="881"/>
      <c r="F18" s="1196"/>
      <c r="G18" s="1115"/>
      <c r="H18" s="955"/>
      <c r="I18" s="999"/>
      <c r="J18" s="1033"/>
      <c r="K18" s="888"/>
      <c r="L18" s="888"/>
      <c r="M18" s="888"/>
      <c r="N18" s="888"/>
      <c r="O18" s="906"/>
      <c r="P18" s="1166"/>
      <c r="Q18" s="891">
        <f t="shared" si="0"/>
        <v>15</v>
      </c>
      <c r="R18" s="891" t="str">
        <f t="shared" si="1"/>
        <v>土</v>
      </c>
      <c r="S18" s="1095"/>
      <c r="T18" s="1197"/>
      <c r="U18" s="1188">
        <f t="shared" si="5"/>
        <v>0</v>
      </c>
      <c r="V18" s="105"/>
      <c r="W18" s="149">
        <v>5</v>
      </c>
      <c r="X18" s="149">
        <v>5</v>
      </c>
      <c r="Y18" s="149">
        <v>5</v>
      </c>
      <c r="Z18" s="149">
        <v>6</v>
      </c>
      <c r="AA18" s="149">
        <v>6</v>
      </c>
      <c r="AB18" s="149">
        <v>6</v>
      </c>
      <c r="AC18" s="291">
        <f t="shared" si="2"/>
        <v>15</v>
      </c>
      <c r="AD18" s="291" t="str">
        <f t="shared" si="3"/>
        <v>土</v>
      </c>
      <c r="AE18" s="289">
        <f t="shared" si="6"/>
        <v>5</v>
      </c>
      <c r="AF18" s="289">
        <f t="shared" si="4"/>
        <v>5</v>
      </c>
      <c r="AG18" s="289">
        <f t="shared" si="4"/>
        <v>5</v>
      </c>
      <c r="AH18" s="289">
        <f t="shared" si="4"/>
        <v>6</v>
      </c>
      <c r="AI18" s="289">
        <f t="shared" si="4"/>
        <v>6</v>
      </c>
      <c r="AJ18" s="289">
        <f t="shared" si="4"/>
        <v>6</v>
      </c>
    </row>
    <row r="19" spans="1:36" s="43" customFormat="1" ht="84.75" customHeight="1">
      <c r="A19" s="67"/>
      <c r="B19" s="960">
        <v>16</v>
      </c>
      <c r="C19" s="881" t="s">
        <v>185</v>
      </c>
      <c r="D19" s="881"/>
      <c r="E19" s="881"/>
      <c r="F19" s="1196"/>
      <c r="G19" s="1115"/>
      <c r="H19" s="1198"/>
      <c r="I19" s="995"/>
      <c r="J19" s="1033"/>
      <c r="K19" s="888"/>
      <c r="L19" s="888"/>
      <c r="M19" s="888"/>
      <c r="N19" s="888"/>
      <c r="O19" s="906"/>
      <c r="P19" s="1166"/>
      <c r="Q19" s="891">
        <f t="shared" si="0"/>
        <v>16</v>
      </c>
      <c r="R19" s="891" t="str">
        <f t="shared" si="1"/>
        <v>日</v>
      </c>
      <c r="S19" s="1095"/>
      <c r="T19" s="893"/>
      <c r="U19" s="1188">
        <f t="shared" si="5"/>
        <v>0</v>
      </c>
      <c r="V19" s="106"/>
      <c r="W19" s="149">
        <v>5</v>
      </c>
      <c r="X19" s="149">
        <v>5</v>
      </c>
      <c r="Y19" s="149">
        <v>6</v>
      </c>
      <c r="Z19" s="149">
        <v>6</v>
      </c>
      <c r="AA19" s="149">
        <v>6</v>
      </c>
      <c r="AB19" s="149">
        <v>6</v>
      </c>
      <c r="AC19" s="291">
        <f t="shared" si="2"/>
        <v>16</v>
      </c>
      <c r="AD19" s="291" t="str">
        <f t="shared" si="3"/>
        <v>日</v>
      </c>
      <c r="AE19" s="289">
        <f t="shared" si="6"/>
        <v>5</v>
      </c>
      <c r="AF19" s="289">
        <f t="shared" si="4"/>
        <v>5</v>
      </c>
      <c r="AG19" s="289">
        <f t="shared" si="4"/>
        <v>6</v>
      </c>
      <c r="AH19" s="289">
        <f t="shared" si="4"/>
        <v>6</v>
      </c>
      <c r="AI19" s="289">
        <f t="shared" si="4"/>
        <v>6</v>
      </c>
      <c r="AJ19" s="289">
        <f t="shared" si="4"/>
        <v>6</v>
      </c>
    </row>
    <row r="20" spans="1:36" s="43" customFormat="1" ht="84.75" customHeight="1">
      <c r="A20" s="67"/>
      <c r="B20" s="411">
        <v>17</v>
      </c>
      <c r="C20" s="410" t="s">
        <v>184</v>
      </c>
      <c r="D20" s="410"/>
      <c r="E20" s="410" t="s">
        <v>242</v>
      </c>
      <c r="F20" s="812"/>
      <c r="G20" s="811"/>
      <c r="H20" s="466" t="s">
        <v>34</v>
      </c>
      <c r="I20" s="490" t="s">
        <v>205</v>
      </c>
      <c r="J20" s="606">
        <v>5</v>
      </c>
      <c r="K20" s="350">
        <v>5</v>
      </c>
      <c r="L20" s="350">
        <v>5</v>
      </c>
      <c r="M20" s="350">
        <v>5</v>
      </c>
      <c r="N20" s="350">
        <v>5</v>
      </c>
      <c r="O20" s="351">
        <v>5</v>
      </c>
      <c r="P20" s="805"/>
      <c r="Q20" s="632">
        <f t="shared" si="0"/>
        <v>17</v>
      </c>
      <c r="R20" s="632" t="str">
        <f t="shared" si="1"/>
        <v>月</v>
      </c>
      <c r="S20" s="717"/>
      <c r="T20" s="7"/>
      <c r="U20" s="856">
        <f t="shared" si="5"/>
        <v>0</v>
      </c>
      <c r="V20" s="81"/>
      <c r="W20" s="149"/>
      <c r="X20" s="149"/>
      <c r="Y20" s="149"/>
      <c r="Z20" s="149"/>
      <c r="AA20" s="149"/>
      <c r="AB20" s="149"/>
      <c r="AC20" s="291">
        <f t="shared" si="2"/>
        <v>17</v>
      </c>
      <c r="AD20" s="291" t="str">
        <f t="shared" si="3"/>
        <v>月</v>
      </c>
      <c r="AE20" s="289">
        <f t="shared" si="6"/>
        <v>-5</v>
      </c>
      <c r="AF20" s="289">
        <f t="shared" si="6"/>
        <v>-5</v>
      </c>
      <c r="AG20" s="289">
        <f t="shared" si="6"/>
        <v>-5</v>
      </c>
      <c r="AH20" s="289">
        <f t="shared" si="6"/>
        <v>-5</v>
      </c>
      <c r="AI20" s="289">
        <f t="shared" si="6"/>
        <v>-5</v>
      </c>
      <c r="AJ20" s="289">
        <f t="shared" si="6"/>
        <v>-5</v>
      </c>
    </row>
    <row r="21" spans="1:36" s="43" customFormat="1" ht="84.75" customHeight="1">
      <c r="A21" s="67"/>
      <c r="B21" s="411">
        <v>18</v>
      </c>
      <c r="C21" s="410" t="s">
        <v>178</v>
      </c>
      <c r="D21" s="410"/>
      <c r="E21" s="410" t="s">
        <v>64</v>
      </c>
      <c r="F21" s="422"/>
      <c r="G21" s="542"/>
      <c r="H21" s="466" t="s">
        <v>30</v>
      </c>
      <c r="I21" s="467"/>
      <c r="J21" s="606">
        <v>5</v>
      </c>
      <c r="K21" s="350">
        <v>5</v>
      </c>
      <c r="L21" s="350">
        <v>6</v>
      </c>
      <c r="M21" s="350">
        <v>6</v>
      </c>
      <c r="N21" s="350">
        <v>6</v>
      </c>
      <c r="O21" s="351">
        <v>6</v>
      </c>
      <c r="P21" s="824"/>
      <c r="Q21" s="632">
        <f t="shared" si="0"/>
        <v>18</v>
      </c>
      <c r="R21" s="632" t="str">
        <f t="shared" si="1"/>
        <v>火</v>
      </c>
      <c r="S21" s="308"/>
      <c r="T21" s="7"/>
      <c r="U21" s="856">
        <f t="shared" si="5"/>
        <v>0</v>
      </c>
      <c r="V21" s="81"/>
      <c r="W21" s="149"/>
      <c r="X21" s="149"/>
      <c r="Y21" s="149"/>
      <c r="Z21" s="149"/>
      <c r="AA21" s="149"/>
      <c r="AB21" s="149"/>
      <c r="AC21" s="291">
        <f t="shared" si="2"/>
        <v>18</v>
      </c>
      <c r="AD21" s="291" t="str">
        <f t="shared" si="3"/>
        <v>火</v>
      </c>
      <c r="AE21" s="289">
        <f t="shared" si="6"/>
        <v>-5</v>
      </c>
      <c r="AF21" s="289">
        <f t="shared" si="6"/>
        <v>-5</v>
      </c>
      <c r="AG21" s="289">
        <f t="shared" si="6"/>
        <v>-6</v>
      </c>
      <c r="AH21" s="289">
        <f t="shared" si="6"/>
        <v>-6</v>
      </c>
      <c r="AI21" s="289">
        <f t="shared" si="6"/>
        <v>-6</v>
      </c>
      <c r="AJ21" s="289">
        <f t="shared" si="6"/>
        <v>-6</v>
      </c>
    </row>
    <row r="22" spans="1:36" s="43" customFormat="1" ht="84.75" customHeight="1">
      <c r="A22" s="67"/>
      <c r="B22" s="411">
        <v>19</v>
      </c>
      <c r="C22" s="410" t="s">
        <v>179</v>
      </c>
      <c r="D22" s="410"/>
      <c r="E22" s="410" t="s">
        <v>64</v>
      </c>
      <c r="F22" s="819" t="s">
        <v>255</v>
      </c>
      <c r="G22" s="818"/>
      <c r="H22" s="466"/>
      <c r="I22" s="467"/>
      <c r="J22" s="606">
        <v>4</v>
      </c>
      <c r="K22" s="350">
        <v>5</v>
      </c>
      <c r="L22" s="350">
        <v>5</v>
      </c>
      <c r="M22" s="350">
        <v>6</v>
      </c>
      <c r="N22" s="350">
        <v>6</v>
      </c>
      <c r="O22" s="351">
        <v>6</v>
      </c>
      <c r="P22" s="807"/>
      <c r="Q22" s="632">
        <f t="shared" si="0"/>
        <v>19</v>
      </c>
      <c r="R22" s="632" t="str">
        <f t="shared" si="1"/>
        <v>水</v>
      </c>
      <c r="S22" s="308"/>
      <c r="T22" s="7"/>
      <c r="U22" s="856" t="str">
        <f t="shared" si="5"/>
        <v>クラブ⑨（最終）</v>
      </c>
      <c r="V22" s="81"/>
      <c r="W22" s="149">
        <v>5</v>
      </c>
      <c r="X22" s="149">
        <v>5</v>
      </c>
      <c r="Y22" s="149">
        <v>5</v>
      </c>
      <c r="Z22" s="149">
        <v>5</v>
      </c>
      <c r="AA22" s="149">
        <v>5</v>
      </c>
      <c r="AB22" s="149">
        <v>5</v>
      </c>
      <c r="AC22" s="291">
        <f t="shared" si="2"/>
        <v>19</v>
      </c>
      <c r="AD22" s="291" t="str">
        <f t="shared" si="3"/>
        <v>水</v>
      </c>
      <c r="AE22" s="289">
        <f t="shared" si="6"/>
        <v>1</v>
      </c>
      <c r="AF22" s="289">
        <f t="shared" si="6"/>
        <v>0</v>
      </c>
      <c r="AG22" s="289">
        <f t="shared" si="6"/>
        <v>0</v>
      </c>
      <c r="AH22" s="289">
        <f t="shared" si="6"/>
        <v>-1</v>
      </c>
      <c r="AI22" s="289">
        <f t="shared" si="6"/>
        <v>-1</v>
      </c>
      <c r="AJ22" s="289">
        <f t="shared" si="6"/>
        <v>-1</v>
      </c>
    </row>
    <row r="23" spans="1:36" s="43" customFormat="1" ht="84.75" customHeight="1">
      <c r="A23" s="67"/>
      <c r="B23" s="411">
        <v>20</v>
      </c>
      <c r="C23" s="410" t="s">
        <v>180</v>
      </c>
      <c r="D23" s="410"/>
      <c r="E23" s="410" t="s">
        <v>64</v>
      </c>
      <c r="F23" s="709" t="s">
        <v>366</v>
      </c>
      <c r="G23" s="809"/>
      <c r="H23" s="466" t="s">
        <v>30</v>
      </c>
      <c r="I23" s="727" t="s">
        <v>35</v>
      </c>
      <c r="J23" s="606">
        <v>5</v>
      </c>
      <c r="K23" s="350">
        <v>5</v>
      </c>
      <c r="L23" s="350">
        <v>5</v>
      </c>
      <c r="M23" s="350">
        <v>6</v>
      </c>
      <c r="N23" s="350">
        <v>6</v>
      </c>
      <c r="O23" s="351">
        <v>6</v>
      </c>
      <c r="P23" s="807"/>
      <c r="Q23" s="632">
        <f t="shared" si="0"/>
        <v>20</v>
      </c>
      <c r="R23" s="632" t="str">
        <f t="shared" si="1"/>
        <v>木</v>
      </c>
      <c r="S23" s="308"/>
      <c r="T23" s="7"/>
      <c r="U23" s="856" t="str">
        <f t="shared" si="5"/>
        <v>掃除あり
授業参観・懇談会（低）</v>
      </c>
      <c r="V23" s="81"/>
      <c r="W23" s="172">
        <v>5</v>
      </c>
      <c r="X23" s="172">
        <v>6</v>
      </c>
      <c r="Y23" s="172">
        <v>6</v>
      </c>
      <c r="Z23" s="149">
        <v>6</v>
      </c>
      <c r="AA23" s="149">
        <v>6</v>
      </c>
      <c r="AB23" s="149">
        <v>6</v>
      </c>
      <c r="AC23" s="291">
        <f t="shared" si="2"/>
        <v>20</v>
      </c>
      <c r="AD23" s="291" t="str">
        <f t="shared" si="3"/>
        <v>木</v>
      </c>
      <c r="AE23" s="289">
        <f t="shared" si="6"/>
        <v>0</v>
      </c>
      <c r="AF23" s="289">
        <f t="shared" si="6"/>
        <v>1</v>
      </c>
      <c r="AG23" s="289">
        <f t="shared" si="6"/>
        <v>1</v>
      </c>
      <c r="AH23" s="289">
        <f t="shared" si="6"/>
        <v>0</v>
      </c>
      <c r="AI23" s="289">
        <f t="shared" si="6"/>
        <v>0</v>
      </c>
      <c r="AJ23" s="289">
        <f t="shared" si="6"/>
        <v>0</v>
      </c>
    </row>
    <row r="24" spans="1:36" s="43" customFormat="1" ht="84.75" customHeight="1">
      <c r="A24" s="67"/>
      <c r="B24" s="411">
        <v>21</v>
      </c>
      <c r="C24" s="410" t="s">
        <v>15</v>
      </c>
      <c r="D24" s="410"/>
      <c r="E24" s="410" t="s">
        <v>64</v>
      </c>
      <c r="F24" s="825" t="s">
        <v>367</v>
      </c>
      <c r="G24" s="826"/>
      <c r="H24" s="466" t="s">
        <v>30</v>
      </c>
      <c r="I24" s="827" t="s">
        <v>35</v>
      </c>
      <c r="J24" s="606">
        <v>5</v>
      </c>
      <c r="K24" s="350">
        <v>5</v>
      </c>
      <c r="L24" s="350">
        <v>5</v>
      </c>
      <c r="M24" s="350">
        <v>5</v>
      </c>
      <c r="N24" s="350">
        <v>5</v>
      </c>
      <c r="O24" s="351">
        <v>5</v>
      </c>
      <c r="P24" s="807"/>
      <c r="Q24" s="632">
        <f t="shared" si="0"/>
        <v>21</v>
      </c>
      <c r="R24" s="632" t="str">
        <f t="shared" si="1"/>
        <v>金</v>
      </c>
      <c r="S24" s="717"/>
      <c r="T24" s="7"/>
      <c r="U24" s="856" t="str">
        <f t="shared" si="5"/>
        <v>5時間授業
授業参観・懇談会（な・高）</v>
      </c>
      <c r="V24" s="81"/>
      <c r="W24" s="149">
        <v>5</v>
      </c>
      <c r="X24" s="149">
        <v>5</v>
      </c>
      <c r="Y24" s="149">
        <v>6</v>
      </c>
      <c r="Z24" s="149">
        <v>6</v>
      </c>
      <c r="AA24" s="149">
        <v>6</v>
      </c>
      <c r="AB24" s="149">
        <v>6</v>
      </c>
      <c r="AC24" s="291">
        <f t="shared" si="2"/>
        <v>21</v>
      </c>
      <c r="AD24" s="291" t="str">
        <f t="shared" si="3"/>
        <v>金</v>
      </c>
      <c r="AE24" s="289">
        <f t="shared" si="6"/>
        <v>0</v>
      </c>
      <c r="AF24" s="289">
        <f t="shared" si="6"/>
        <v>0</v>
      </c>
      <c r="AG24" s="289">
        <f t="shared" si="6"/>
        <v>1</v>
      </c>
      <c r="AH24" s="289">
        <f t="shared" si="6"/>
        <v>1</v>
      </c>
      <c r="AI24" s="289">
        <f t="shared" si="6"/>
        <v>1</v>
      </c>
      <c r="AJ24" s="289">
        <f t="shared" si="6"/>
        <v>1</v>
      </c>
    </row>
    <row r="25" spans="1:36" s="43" customFormat="1" ht="84.75" customHeight="1">
      <c r="A25" s="67"/>
      <c r="B25" s="960">
        <v>22</v>
      </c>
      <c r="C25" s="881" t="s">
        <v>182</v>
      </c>
      <c r="D25" s="881"/>
      <c r="E25" s="881"/>
      <c r="F25" s="1199"/>
      <c r="G25" s="1200"/>
      <c r="H25" s="955"/>
      <c r="I25" s="1192"/>
      <c r="J25" s="1033"/>
      <c r="K25" s="888"/>
      <c r="L25" s="888"/>
      <c r="M25" s="888"/>
      <c r="N25" s="888"/>
      <c r="O25" s="906"/>
      <c r="P25" s="1166"/>
      <c r="Q25" s="891">
        <f t="shared" si="0"/>
        <v>22</v>
      </c>
      <c r="R25" s="891" t="str">
        <f t="shared" si="1"/>
        <v>土</v>
      </c>
      <c r="S25" s="1201"/>
      <c r="T25" s="1099"/>
      <c r="U25" s="1188">
        <f t="shared" si="5"/>
        <v>0</v>
      </c>
      <c r="V25" s="81"/>
      <c r="W25" s="149">
        <v>5</v>
      </c>
      <c r="X25" s="149">
        <v>5</v>
      </c>
      <c r="Y25" s="149">
        <v>5</v>
      </c>
      <c r="Z25" s="149">
        <v>6</v>
      </c>
      <c r="AA25" s="149">
        <v>6</v>
      </c>
      <c r="AB25" s="149">
        <v>6</v>
      </c>
      <c r="AC25" s="291">
        <f t="shared" si="2"/>
        <v>22</v>
      </c>
      <c r="AD25" s="291" t="str">
        <f t="shared" si="3"/>
        <v>土</v>
      </c>
      <c r="AE25" s="289">
        <f t="shared" si="6"/>
        <v>5</v>
      </c>
      <c r="AF25" s="289">
        <f t="shared" si="6"/>
        <v>5</v>
      </c>
      <c r="AG25" s="289">
        <f t="shared" si="6"/>
        <v>5</v>
      </c>
      <c r="AH25" s="289">
        <f t="shared" si="6"/>
        <v>6</v>
      </c>
      <c r="AI25" s="289">
        <f t="shared" si="6"/>
        <v>6</v>
      </c>
      <c r="AJ25" s="289">
        <f t="shared" si="6"/>
        <v>6</v>
      </c>
    </row>
    <row r="26" spans="1:36" s="43" customFormat="1" ht="84.75" customHeight="1">
      <c r="A26" s="67"/>
      <c r="B26" s="960">
        <v>23</v>
      </c>
      <c r="C26" s="881" t="s">
        <v>183</v>
      </c>
      <c r="D26" s="881"/>
      <c r="E26" s="881"/>
      <c r="F26" s="1195" t="s">
        <v>114</v>
      </c>
      <c r="G26" s="1161"/>
      <c r="H26" s="955"/>
      <c r="I26" s="995"/>
      <c r="J26" s="1033"/>
      <c r="K26" s="888"/>
      <c r="L26" s="888"/>
      <c r="M26" s="888"/>
      <c r="N26" s="888"/>
      <c r="O26" s="906"/>
      <c r="P26" s="1166"/>
      <c r="Q26" s="891">
        <f t="shared" si="0"/>
        <v>23</v>
      </c>
      <c r="R26" s="891" t="str">
        <f t="shared" si="1"/>
        <v>日</v>
      </c>
      <c r="S26" s="1121"/>
      <c r="T26" s="1099"/>
      <c r="U26" s="1188" t="str">
        <f t="shared" si="5"/>
        <v>天皇誕生日</v>
      </c>
      <c r="V26" s="81"/>
      <c r="W26" s="149"/>
      <c r="X26" s="149"/>
      <c r="Y26" s="149"/>
      <c r="Z26" s="149"/>
      <c r="AA26" s="149"/>
      <c r="AB26" s="149"/>
      <c r="AC26" s="291">
        <f t="shared" si="2"/>
        <v>23</v>
      </c>
      <c r="AD26" s="291" t="str">
        <f t="shared" si="3"/>
        <v>日</v>
      </c>
      <c r="AE26" s="289">
        <f t="shared" si="6"/>
        <v>0</v>
      </c>
      <c r="AF26" s="289">
        <f t="shared" si="6"/>
        <v>0</v>
      </c>
      <c r="AG26" s="289">
        <f t="shared" si="6"/>
        <v>0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1:36" s="43" customFormat="1" ht="84.75" customHeight="1">
      <c r="A27" s="67"/>
      <c r="B27" s="960">
        <v>24</v>
      </c>
      <c r="C27" s="881" t="s">
        <v>17</v>
      </c>
      <c r="D27" s="881"/>
      <c r="E27" s="881"/>
      <c r="F27" s="1202" t="s">
        <v>218</v>
      </c>
      <c r="G27" s="1181"/>
      <c r="H27" s="955"/>
      <c r="I27" s="999"/>
      <c r="J27" s="1033"/>
      <c r="K27" s="888"/>
      <c r="L27" s="888"/>
      <c r="M27" s="888"/>
      <c r="N27" s="888"/>
      <c r="O27" s="906"/>
      <c r="P27" s="1166"/>
      <c r="Q27" s="891">
        <f t="shared" si="0"/>
        <v>24</v>
      </c>
      <c r="R27" s="891" t="str">
        <f t="shared" si="1"/>
        <v>月</v>
      </c>
      <c r="S27" s="977"/>
      <c r="T27" s="1099"/>
      <c r="U27" s="1188" t="str">
        <f t="shared" si="5"/>
        <v>振替休日</v>
      </c>
      <c r="V27" s="81"/>
      <c r="W27" s="149"/>
      <c r="X27" s="149"/>
      <c r="Y27" s="149"/>
      <c r="Z27" s="149"/>
      <c r="AA27" s="149"/>
      <c r="AB27" s="149"/>
      <c r="AC27" s="291">
        <f t="shared" si="2"/>
        <v>24</v>
      </c>
      <c r="AD27" s="291" t="str">
        <f t="shared" si="3"/>
        <v>月</v>
      </c>
      <c r="AE27" s="289">
        <f t="shared" si="6"/>
        <v>0</v>
      </c>
      <c r="AF27" s="289">
        <f t="shared" si="6"/>
        <v>0</v>
      </c>
      <c r="AG27" s="289">
        <f t="shared" si="6"/>
        <v>0</v>
      </c>
      <c r="AH27" s="289">
        <f t="shared" si="6"/>
        <v>0</v>
      </c>
      <c r="AI27" s="289">
        <f t="shared" si="6"/>
        <v>0</v>
      </c>
      <c r="AJ27" s="289">
        <f t="shared" si="6"/>
        <v>0</v>
      </c>
    </row>
    <row r="28" spans="1:36" s="43" customFormat="1" ht="84.75" customHeight="1">
      <c r="A28" s="67"/>
      <c r="B28" s="411">
        <v>25</v>
      </c>
      <c r="C28" s="410" t="s">
        <v>178</v>
      </c>
      <c r="D28" s="410"/>
      <c r="E28" s="410" t="s">
        <v>242</v>
      </c>
      <c r="F28" s="812" t="s">
        <v>159</v>
      </c>
      <c r="G28" s="575" t="s">
        <v>159</v>
      </c>
      <c r="H28" s="466" t="s">
        <v>83</v>
      </c>
      <c r="I28" s="490"/>
      <c r="J28" s="606">
        <v>5</v>
      </c>
      <c r="K28" s="350">
        <v>5</v>
      </c>
      <c r="L28" s="350">
        <v>6</v>
      </c>
      <c r="M28" s="350">
        <v>6</v>
      </c>
      <c r="N28" s="350">
        <v>6</v>
      </c>
      <c r="O28" s="351">
        <v>6</v>
      </c>
      <c r="P28" s="807"/>
      <c r="Q28" s="632">
        <f t="shared" si="0"/>
        <v>25</v>
      </c>
      <c r="R28" s="632" t="str">
        <f t="shared" si="1"/>
        <v>火</v>
      </c>
      <c r="S28" s="308"/>
      <c r="T28" s="806"/>
      <c r="U28" s="856" t="str">
        <f t="shared" si="5"/>
        <v>全校集会</v>
      </c>
      <c r="V28" s="81"/>
      <c r="W28" s="149"/>
      <c r="X28" s="149"/>
      <c r="Y28" s="149"/>
      <c r="Z28" s="149"/>
      <c r="AA28" s="149"/>
      <c r="AB28" s="149"/>
      <c r="AC28" s="291">
        <f t="shared" si="2"/>
        <v>25</v>
      </c>
      <c r="AD28" s="291" t="str">
        <f t="shared" si="3"/>
        <v>火</v>
      </c>
      <c r="AE28" s="289">
        <f t="shared" si="6"/>
        <v>-5</v>
      </c>
      <c r="AF28" s="289">
        <f t="shared" si="6"/>
        <v>-5</v>
      </c>
      <c r="AG28" s="289">
        <f t="shared" si="6"/>
        <v>-6</v>
      </c>
      <c r="AH28" s="289">
        <f t="shared" si="6"/>
        <v>-6</v>
      </c>
      <c r="AI28" s="289">
        <f t="shared" si="6"/>
        <v>-6</v>
      </c>
      <c r="AJ28" s="289">
        <f t="shared" si="6"/>
        <v>-6</v>
      </c>
    </row>
    <row r="29" spans="1:36" s="43" customFormat="1" ht="84.75" customHeight="1">
      <c r="A29" s="67"/>
      <c r="B29" s="411">
        <v>26</v>
      </c>
      <c r="C29" s="410" t="s">
        <v>179</v>
      </c>
      <c r="D29" s="410"/>
      <c r="E29" s="410" t="s">
        <v>64</v>
      </c>
      <c r="F29" s="711"/>
      <c r="G29" s="815"/>
      <c r="H29" s="466" t="s">
        <v>30</v>
      </c>
      <c r="I29" s="467"/>
      <c r="J29" s="606">
        <v>4</v>
      </c>
      <c r="K29" s="350">
        <v>5</v>
      </c>
      <c r="L29" s="350">
        <v>5</v>
      </c>
      <c r="M29" s="350">
        <v>5</v>
      </c>
      <c r="N29" s="350">
        <v>5</v>
      </c>
      <c r="O29" s="351">
        <v>5</v>
      </c>
      <c r="P29" s="807"/>
      <c r="Q29" s="632">
        <f t="shared" si="0"/>
        <v>26</v>
      </c>
      <c r="R29" s="632" t="str">
        <f t="shared" si="1"/>
        <v>水</v>
      </c>
      <c r="S29" s="641"/>
      <c r="T29" s="808"/>
      <c r="U29" s="856">
        <f t="shared" si="5"/>
        <v>0</v>
      </c>
      <c r="V29" s="81"/>
      <c r="W29" s="149">
        <v>5</v>
      </c>
      <c r="X29" s="149">
        <v>5</v>
      </c>
      <c r="Y29" s="149">
        <v>5</v>
      </c>
      <c r="Z29" s="149">
        <v>5</v>
      </c>
      <c r="AA29" s="149">
        <v>5</v>
      </c>
      <c r="AB29" s="149">
        <v>5</v>
      </c>
      <c r="AC29" s="291">
        <f t="shared" si="2"/>
        <v>26</v>
      </c>
      <c r="AD29" s="291" t="str">
        <f t="shared" si="3"/>
        <v>水</v>
      </c>
      <c r="AE29" s="289">
        <f t="shared" si="6"/>
        <v>1</v>
      </c>
      <c r="AF29" s="289">
        <f t="shared" si="6"/>
        <v>0</v>
      </c>
      <c r="AG29" s="289">
        <f t="shared" si="6"/>
        <v>0</v>
      </c>
      <c r="AH29" s="289">
        <f t="shared" si="6"/>
        <v>0</v>
      </c>
      <c r="AI29" s="289">
        <f t="shared" si="6"/>
        <v>0</v>
      </c>
      <c r="AJ29" s="289">
        <f t="shared" si="6"/>
        <v>0</v>
      </c>
    </row>
    <row r="30" spans="1:36" s="43" customFormat="1" ht="84.75" customHeight="1">
      <c r="A30" s="67"/>
      <c r="B30" s="411">
        <v>27</v>
      </c>
      <c r="C30" s="410" t="s">
        <v>180</v>
      </c>
      <c r="D30" s="410"/>
      <c r="E30" s="410" t="s">
        <v>64</v>
      </c>
      <c r="F30" s="709" t="s">
        <v>256</v>
      </c>
      <c r="G30" s="569"/>
      <c r="H30" s="466"/>
      <c r="I30" s="467"/>
      <c r="J30" s="606">
        <v>6</v>
      </c>
      <c r="K30" s="350">
        <v>6</v>
      </c>
      <c r="L30" s="350">
        <v>6</v>
      </c>
      <c r="M30" s="350">
        <v>6</v>
      </c>
      <c r="N30" s="350">
        <v>6</v>
      </c>
      <c r="O30" s="351">
        <v>6</v>
      </c>
      <c r="P30" s="807"/>
      <c r="Q30" s="632">
        <f t="shared" si="0"/>
        <v>27</v>
      </c>
      <c r="R30" s="632" t="str">
        <f t="shared" si="1"/>
        <v>木</v>
      </c>
      <c r="S30" s="308"/>
      <c r="T30" s="806"/>
      <c r="U30" s="856" t="str">
        <f t="shared" si="5"/>
        <v>６年生を送る会</v>
      </c>
      <c r="V30" s="81"/>
      <c r="W30" s="172">
        <v>5</v>
      </c>
      <c r="X30" s="172">
        <v>6</v>
      </c>
      <c r="Y30" s="172">
        <v>6</v>
      </c>
      <c r="Z30" s="149">
        <v>6</v>
      </c>
      <c r="AA30" s="149">
        <v>6</v>
      </c>
      <c r="AB30" s="149">
        <v>6</v>
      </c>
      <c r="AC30" s="291">
        <f t="shared" si="2"/>
        <v>27</v>
      </c>
      <c r="AD30" s="291" t="str">
        <f t="shared" si="3"/>
        <v>木</v>
      </c>
      <c r="AE30" s="289">
        <f t="shared" si="6"/>
        <v>-1</v>
      </c>
      <c r="AF30" s="289">
        <f t="shared" si="6"/>
        <v>0</v>
      </c>
      <c r="AG30" s="289">
        <f t="shared" si="6"/>
        <v>0</v>
      </c>
      <c r="AH30" s="289">
        <f t="shared" si="6"/>
        <v>0</v>
      </c>
      <c r="AI30" s="289">
        <f t="shared" si="6"/>
        <v>0</v>
      </c>
      <c r="AJ30" s="289">
        <f t="shared" si="6"/>
        <v>0</v>
      </c>
    </row>
    <row r="31" spans="1:36" s="43" customFormat="1" ht="84.75" customHeight="1" thickBot="1">
      <c r="B31" s="412">
        <v>28</v>
      </c>
      <c r="C31" s="413" t="s">
        <v>186</v>
      </c>
      <c r="D31" s="413"/>
      <c r="E31" s="413" t="s">
        <v>242</v>
      </c>
      <c r="F31" s="1307"/>
      <c r="G31" s="828"/>
      <c r="H31" s="473"/>
      <c r="I31" s="472"/>
      <c r="J31" s="606">
        <v>5</v>
      </c>
      <c r="K31" s="350">
        <v>5</v>
      </c>
      <c r="L31" s="350">
        <v>6</v>
      </c>
      <c r="M31" s="350">
        <v>6</v>
      </c>
      <c r="N31" s="350">
        <v>6</v>
      </c>
      <c r="O31" s="351">
        <v>6</v>
      </c>
      <c r="P31" s="807"/>
      <c r="Q31" s="632">
        <f t="shared" si="0"/>
        <v>28</v>
      </c>
      <c r="R31" s="632" t="str">
        <f t="shared" si="1"/>
        <v>金</v>
      </c>
      <c r="S31" s="308"/>
      <c r="T31" s="808"/>
      <c r="U31" s="856">
        <f t="shared" si="5"/>
        <v>0</v>
      </c>
      <c r="V31" s="81"/>
      <c r="W31" s="149">
        <v>5</v>
      </c>
      <c r="X31" s="149">
        <v>5</v>
      </c>
      <c r="Y31" s="149">
        <v>6</v>
      </c>
      <c r="Z31" s="149">
        <v>6</v>
      </c>
      <c r="AA31" s="149">
        <v>6</v>
      </c>
      <c r="AB31" s="149">
        <v>6</v>
      </c>
      <c r="AC31" s="291">
        <f t="shared" si="2"/>
        <v>28</v>
      </c>
      <c r="AD31" s="291" t="str">
        <f t="shared" si="3"/>
        <v>金</v>
      </c>
      <c r="AE31" s="289">
        <f t="shared" si="6"/>
        <v>0</v>
      </c>
      <c r="AF31" s="289">
        <f t="shared" si="6"/>
        <v>0</v>
      </c>
      <c r="AG31" s="289">
        <f t="shared" si="6"/>
        <v>0</v>
      </c>
      <c r="AH31" s="289">
        <f t="shared" si="6"/>
        <v>0</v>
      </c>
      <c r="AI31" s="289">
        <f t="shared" si="6"/>
        <v>0</v>
      </c>
      <c r="AJ31" s="289">
        <f t="shared" si="6"/>
        <v>0</v>
      </c>
    </row>
    <row r="32" spans="1:36" s="43" customFormat="1" ht="84.75" hidden="1" customHeight="1" thickBot="1">
      <c r="B32" s="584"/>
      <c r="C32" s="494"/>
      <c r="D32" s="494"/>
      <c r="E32" s="494"/>
      <c r="F32" s="585"/>
      <c r="G32" s="541"/>
      <c r="H32" s="449"/>
      <c r="I32" s="457"/>
      <c r="J32" s="333"/>
      <c r="K32" s="334"/>
      <c r="L32" s="334"/>
      <c r="M32" s="334"/>
      <c r="N32" s="334"/>
      <c r="O32" s="335"/>
      <c r="P32" s="127"/>
      <c r="Q32" s="145"/>
      <c r="R32" s="145"/>
      <c r="S32" s="299"/>
      <c r="T32" s="129"/>
      <c r="U32" s="121"/>
      <c r="V32" s="81"/>
      <c r="W32" s="149"/>
      <c r="X32" s="149"/>
      <c r="Y32" s="149"/>
      <c r="Z32" s="149"/>
      <c r="AA32" s="149"/>
      <c r="AB32" s="149"/>
      <c r="AC32" s="291">
        <f t="shared" si="2"/>
        <v>0</v>
      </c>
      <c r="AD32" s="291">
        <f t="shared" si="3"/>
        <v>0</v>
      </c>
      <c r="AE32" s="289">
        <f t="shared" si="6"/>
        <v>0</v>
      </c>
      <c r="AF32" s="289">
        <f t="shared" si="6"/>
        <v>0</v>
      </c>
      <c r="AG32" s="289">
        <f t="shared" si="6"/>
        <v>0</v>
      </c>
      <c r="AH32" s="289">
        <f t="shared" si="6"/>
        <v>0</v>
      </c>
      <c r="AI32" s="289">
        <f t="shared" si="6"/>
        <v>0</v>
      </c>
      <c r="AJ32" s="289">
        <f t="shared" si="6"/>
        <v>0</v>
      </c>
    </row>
    <row r="33" spans="2:36" s="43" customFormat="1" ht="84.75" hidden="1" customHeight="1" thickBot="1">
      <c r="B33" s="841"/>
      <c r="C33" s="842"/>
      <c r="D33" s="843"/>
      <c r="E33" s="843"/>
      <c r="F33" s="844"/>
      <c r="G33" s="508"/>
      <c r="H33" s="187"/>
      <c r="I33" s="280"/>
      <c r="J33" s="183"/>
      <c r="K33" s="147"/>
      <c r="L33" s="147"/>
      <c r="M33" s="147"/>
      <c r="N33" s="147"/>
      <c r="O33" s="107"/>
      <c r="P33" s="127"/>
      <c r="Q33" s="145"/>
      <c r="R33" s="145"/>
      <c r="S33" s="299"/>
      <c r="T33" s="129"/>
      <c r="U33" s="70"/>
      <c r="V33" s="81"/>
      <c r="W33" s="81"/>
      <c r="X33" s="81"/>
      <c r="Y33" s="81"/>
      <c r="Z33" s="81"/>
      <c r="AA33" s="81"/>
      <c r="AB33" s="81"/>
      <c r="AC33" s="291">
        <f t="shared" si="2"/>
        <v>0</v>
      </c>
      <c r="AD33" s="291">
        <f t="shared" si="3"/>
        <v>0</v>
      </c>
      <c r="AE33" s="289">
        <f t="shared" ref="AE33:AJ33" si="7">W33-J33</f>
        <v>0</v>
      </c>
      <c r="AF33" s="289">
        <f t="shared" si="7"/>
        <v>0</v>
      </c>
      <c r="AG33" s="289">
        <f t="shared" si="7"/>
        <v>0</v>
      </c>
      <c r="AH33" s="289">
        <f t="shared" si="7"/>
        <v>0</v>
      </c>
      <c r="AI33" s="289">
        <f t="shared" si="7"/>
        <v>0</v>
      </c>
      <c r="AJ33" s="289">
        <f t="shared" si="7"/>
        <v>0</v>
      </c>
    </row>
    <row r="34" spans="2:36" s="43" customFormat="1" ht="41.25" customHeight="1">
      <c r="B34" s="1480"/>
      <c r="C34" s="1481"/>
      <c r="D34" s="1481"/>
      <c r="E34" s="1481"/>
      <c r="F34" s="1481"/>
      <c r="G34" s="1481"/>
      <c r="H34" s="1482"/>
      <c r="I34" s="1213" t="s">
        <v>20</v>
      </c>
      <c r="J34" s="363">
        <f t="shared" ref="J34:O34" si="8">SUM(J4:J33)</f>
        <v>87</v>
      </c>
      <c r="K34" s="363">
        <f t="shared" si="8"/>
        <v>91</v>
      </c>
      <c r="L34" s="363">
        <f t="shared" si="8"/>
        <v>96</v>
      </c>
      <c r="M34" s="363">
        <f t="shared" si="8"/>
        <v>100</v>
      </c>
      <c r="N34" s="363">
        <f t="shared" si="8"/>
        <v>100</v>
      </c>
      <c r="O34" s="364">
        <f t="shared" si="8"/>
        <v>100</v>
      </c>
      <c r="P34" s="127"/>
      <c r="S34" s="70"/>
      <c r="T34" s="129"/>
      <c r="U34" s="70"/>
      <c r="V34" s="81"/>
      <c r="W34" s="241">
        <f t="shared" ref="W34:AB34" si="9">SUM(W4:W33)</f>
        <v>90</v>
      </c>
      <c r="X34" s="241">
        <f t="shared" si="9"/>
        <v>94</v>
      </c>
      <c r="Y34" s="241">
        <f t="shared" si="9"/>
        <v>101</v>
      </c>
      <c r="Z34" s="241">
        <f t="shared" si="9"/>
        <v>105</v>
      </c>
      <c r="AA34" s="241">
        <f t="shared" si="9"/>
        <v>105</v>
      </c>
      <c r="AB34" s="241">
        <f t="shared" si="9"/>
        <v>105</v>
      </c>
      <c r="AC34" s="292" t="s">
        <v>131</v>
      </c>
      <c r="AD34" s="292"/>
      <c r="AE34" s="289">
        <f t="shared" ref="AE34:AJ34" si="10">SUM(AE4:AE33)</f>
        <v>3</v>
      </c>
      <c r="AF34" s="289">
        <f t="shared" si="10"/>
        <v>3</v>
      </c>
      <c r="AG34" s="289">
        <f t="shared" si="10"/>
        <v>5</v>
      </c>
      <c r="AH34" s="289">
        <f t="shared" si="10"/>
        <v>5</v>
      </c>
      <c r="AI34" s="289">
        <f t="shared" si="10"/>
        <v>5</v>
      </c>
      <c r="AJ34" s="289">
        <f t="shared" si="10"/>
        <v>5</v>
      </c>
    </row>
    <row r="35" spans="2:36" s="43" customFormat="1" ht="41.25" customHeight="1">
      <c r="B35" s="1483"/>
      <c r="C35" s="1484"/>
      <c r="D35" s="1484"/>
      <c r="E35" s="1484"/>
      <c r="F35" s="1484"/>
      <c r="G35" s="1484"/>
      <c r="H35" s="1485"/>
      <c r="I35" s="1214" t="s">
        <v>234</v>
      </c>
      <c r="J35" s="423">
        <f t="shared" ref="J35:O35" si="11">COUNTA(J4:J33)-J36</f>
        <v>18</v>
      </c>
      <c r="K35" s="423">
        <f t="shared" si="11"/>
        <v>18</v>
      </c>
      <c r="L35" s="423">
        <f t="shared" si="11"/>
        <v>18</v>
      </c>
      <c r="M35" s="423">
        <f t="shared" si="11"/>
        <v>18</v>
      </c>
      <c r="N35" s="423">
        <f t="shared" si="11"/>
        <v>18</v>
      </c>
      <c r="O35" s="424">
        <f t="shared" si="11"/>
        <v>18</v>
      </c>
      <c r="P35" s="127"/>
      <c r="S35" s="70"/>
      <c r="T35" s="129"/>
      <c r="U35" s="70"/>
      <c r="V35" s="81"/>
      <c r="W35" s="81"/>
      <c r="X35" s="81"/>
      <c r="Y35" s="81"/>
      <c r="Z35" s="81"/>
      <c r="AA35" s="81"/>
      <c r="AB35" s="81"/>
    </row>
    <row r="36" spans="2:36" s="43" customFormat="1" ht="41.25" customHeight="1" thickBot="1">
      <c r="B36" s="1483"/>
      <c r="C36" s="1484"/>
      <c r="D36" s="1484"/>
      <c r="E36" s="1484"/>
      <c r="F36" s="1484"/>
      <c r="G36" s="1484"/>
      <c r="H36" s="1485"/>
      <c r="I36" s="1215" t="s">
        <v>235</v>
      </c>
      <c r="J36" s="344"/>
      <c r="K36" s="344"/>
      <c r="L36" s="344"/>
      <c r="M36" s="344"/>
      <c r="N36" s="344"/>
      <c r="O36" s="345"/>
      <c r="P36" s="70"/>
      <c r="Q36" s="123"/>
      <c r="R36" s="124"/>
      <c r="S36" s="70"/>
      <c r="T36" s="126"/>
      <c r="U36" s="70"/>
      <c r="V36" s="81"/>
      <c r="W36" s="81"/>
      <c r="X36" s="81"/>
      <c r="Y36" s="81"/>
      <c r="Z36" s="81"/>
      <c r="AA36" s="81"/>
      <c r="AB36" s="81"/>
    </row>
    <row r="37" spans="2:36" s="43" customFormat="1" ht="15" customHeight="1">
      <c r="B37" s="1483"/>
      <c r="C37" s="1484"/>
      <c r="D37" s="1484"/>
      <c r="E37" s="1484"/>
      <c r="F37" s="1484"/>
      <c r="G37" s="1484"/>
      <c r="H37" s="1485"/>
      <c r="I37" s="261"/>
      <c r="J37" s="261"/>
      <c r="K37" s="261"/>
      <c r="L37" s="261"/>
      <c r="M37" s="261"/>
      <c r="N37" s="261"/>
      <c r="O37" s="266"/>
      <c r="P37" s="70"/>
      <c r="Q37" s="70"/>
      <c r="R37" s="70"/>
      <c r="S37" s="70"/>
      <c r="T37" s="129"/>
      <c r="U37" s="70"/>
      <c r="V37" s="81"/>
    </row>
    <row r="38" spans="2:36" s="43" customFormat="1" ht="4.5" customHeight="1">
      <c r="B38" s="1483"/>
      <c r="C38" s="1484"/>
      <c r="D38" s="1484"/>
      <c r="E38" s="1484"/>
      <c r="F38" s="1484"/>
      <c r="G38" s="1484"/>
      <c r="H38" s="1485"/>
      <c r="I38" s="258"/>
      <c r="J38" s="258"/>
      <c r="K38" s="258"/>
      <c r="L38" s="258"/>
      <c r="M38" s="258"/>
      <c r="N38" s="258"/>
      <c r="O38" s="133"/>
      <c r="P38" s="70"/>
      <c r="Q38" s="70"/>
      <c r="R38" s="70"/>
      <c r="S38" s="70"/>
      <c r="T38" s="126"/>
      <c r="U38" s="70"/>
      <c r="V38" s="81"/>
    </row>
    <row r="39" spans="2:36" s="43" customFormat="1" ht="4.5" customHeight="1" thickBot="1">
      <c r="B39" s="1486"/>
      <c r="C39" s="1487"/>
      <c r="D39" s="1487"/>
      <c r="E39" s="1487"/>
      <c r="F39" s="1487"/>
      <c r="G39" s="1487"/>
      <c r="H39" s="1488"/>
      <c r="I39" s="258"/>
      <c r="J39" s="70"/>
      <c r="K39" s="70"/>
      <c r="L39" s="70"/>
      <c r="M39" s="70"/>
      <c r="N39" s="70"/>
      <c r="O39" s="133"/>
      <c r="P39" s="125" t="s">
        <v>22</v>
      </c>
      <c r="Q39" s="125"/>
      <c r="R39" s="125"/>
      <c r="S39" s="70"/>
      <c r="T39" s="134"/>
      <c r="U39" s="70"/>
      <c r="V39" s="81"/>
    </row>
    <row r="40" spans="2:36" s="43" customFormat="1" ht="14.25" customHeight="1" thickBot="1">
      <c r="B40" s="1470"/>
      <c r="C40" s="1471"/>
      <c r="D40" s="1471"/>
      <c r="E40" s="1471"/>
      <c r="F40" s="1471"/>
      <c r="G40" s="1471"/>
      <c r="H40" s="1471"/>
      <c r="I40" s="1471"/>
      <c r="J40" s="1471"/>
      <c r="K40" s="1471"/>
      <c r="L40" s="1471"/>
      <c r="M40" s="1471"/>
      <c r="N40" s="1471"/>
      <c r="O40" s="1472"/>
      <c r="P40" s="125"/>
      <c r="Q40" s="125"/>
      <c r="R40" s="125"/>
      <c r="S40" s="70"/>
      <c r="T40" s="134"/>
      <c r="U40" s="70"/>
      <c r="V40" s="81"/>
    </row>
    <row r="44" spans="2:36" ht="14.25">
      <c r="B44" s="1478" t="s">
        <v>65</v>
      </c>
      <c r="C44" s="1479"/>
      <c r="D44" s="1479"/>
      <c r="E44" s="1479"/>
      <c r="F44" s="1479"/>
      <c r="G44" s="1479"/>
      <c r="H44" s="1479"/>
    </row>
    <row r="45" spans="2:36" ht="14.25">
      <c r="B45" s="275" t="s">
        <v>32</v>
      </c>
      <c r="C45" s="261"/>
      <c r="D45" s="261"/>
      <c r="E45" s="261"/>
      <c r="F45" s="261"/>
      <c r="G45" s="261"/>
      <c r="H45" s="261"/>
    </row>
    <row r="46" spans="2:36" ht="14.25">
      <c r="B46" s="275" t="s">
        <v>66</v>
      </c>
      <c r="C46" s="261" t="s">
        <v>31</v>
      </c>
      <c r="D46" s="261" t="s">
        <v>31</v>
      </c>
      <c r="E46" s="261" t="s">
        <v>31</v>
      </c>
      <c r="F46" s="261" t="s">
        <v>31</v>
      </c>
      <c r="G46" s="261"/>
      <c r="H46" s="261" t="s">
        <v>31</v>
      </c>
    </row>
    <row r="47" spans="2:36" ht="14.25">
      <c r="B47" s="275" t="s">
        <v>67</v>
      </c>
      <c r="C47" s="261"/>
      <c r="D47" s="261"/>
      <c r="E47" s="261"/>
      <c r="F47" s="261"/>
      <c r="G47" s="261"/>
      <c r="H47" s="261"/>
    </row>
    <row r="48" spans="2:36" ht="14.25">
      <c r="B48" s="257" t="s">
        <v>68</v>
      </c>
      <c r="C48" s="258"/>
      <c r="D48" s="258"/>
      <c r="E48" s="258"/>
      <c r="F48" s="258"/>
      <c r="G48" s="506"/>
      <c r="H48" s="258"/>
    </row>
    <row r="49" spans="2:8" ht="14.25">
      <c r="B49" s="257"/>
      <c r="C49" s="258"/>
      <c r="D49" s="258"/>
      <c r="E49" s="258"/>
      <c r="F49" s="258"/>
      <c r="G49" s="506"/>
      <c r="H49" s="258"/>
    </row>
  </sheetData>
  <mergeCells count="6">
    <mergeCell ref="B40:O40"/>
    <mergeCell ref="J2:O2"/>
    <mergeCell ref="P2:P3"/>
    <mergeCell ref="H3:I3"/>
    <mergeCell ref="B44:H44"/>
    <mergeCell ref="B34:H39"/>
  </mergeCells>
  <phoneticPr fontId="21"/>
  <printOptions horizontalCentered="1" verticalCentered="1"/>
  <pageMargins left="0" right="3.937007874015748E-2" top="0.19685039370078741" bottom="0.19685039370078741" header="0" footer="0"/>
  <pageSetup paperSize="9" scale="3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47"/>
  <sheetViews>
    <sheetView topLeftCell="A28" zoomScale="40" zoomScaleNormal="40" zoomScaleSheetLayoutView="40" zoomScalePageLayoutView="85" workbookViewId="0">
      <selection activeCell="F34" sqref="F34"/>
    </sheetView>
  </sheetViews>
  <sheetFormatPr defaultColWidth="9" defaultRowHeight="17.25"/>
  <cols>
    <col min="1" max="1" width="1.5" customWidth="1"/>
    <col min="2" max="3" width="10" style="32" customWidth="1"/>
    <col min="4" max="4" width="23.375" style="9" customWidth="1"/>
    <col min="5" max="5" width="23.375" style="51" customWidth="1"/>
    <col min="6" max="6" width="75.25" style="8" customWidth="1"/>
    <col min="7" max="7" width="26.125" style="8" customWidth="1"/>
    <col min="8" max="8" width="22.75" style="32" customWidth="1"/>
    <col min="9" max="9" width="22.75" style="9" customWidth="1"/>
    <col min="10" max="15" width="12.75" customWidth="1"/>
    <col min="16" max="16" width="1.5" customWidth="1"/>
    <col min="17" max="17" width="4" customWidth="1"/>
    <col min="18" max="18" width="6.375" customWidth="1"/>
    <col min="19" max="19" width="50.625" customWidth="1"/>
    <col min="21" max="21" width="51.25" customWidth="1"/>
    <col min="23" max="28" width="8.375" hidden="1" customWidth="1"/>
    <col min="29" max="29" width="9" customWidth="1"/>
  </cols>
  <sheetData>
    <row r="1" spans="1:36" ht="49.5" customHeight="1" thickBot="1">
      <c r="B1" s="587">
        <v>3</v>
      </c>
      <c r="C1" s="496" t="s">
        <v>269</v>
      </c>
      <c r="D1" s="496"/>
      <c r="E1" s="496"/>
      <c r="F1" s="496"/>
      <c r="G1" s="496"/>
      <c r="H1" s="73"/>
      <c r="I1" s="73"/>
      <c r="J1" s="73"/>
      <c r="K1" s="73"/>
      <c r="L1" s="73"/>
      <c r="M1" s="73"/>
      <c r="N1" s="73"/>
      <c r="O1" s="73"/>
      <c r="Q1" s="1"/>
      <c r="R1" s="102" t="s">
        <v>22</v>
      </c>
      <c r="S1" s="1" t="s">
        <v>19</v>
      </c>
      <c r="U1" s="212"/>
      <c r="W1" s="2"/>
      <c r="X1" s="2"/>
      <c r="Y1" s="1"/>
      <c r="Z1" s="1"/>
      <c r="AA1" s="1"/>
      <c r="AB1" s="1"/>
    </row>
    <row r="2" spans="1:36" ht="18" customHeight="1" thickBot="1">
      <c r="A2" s="61"/>
      <c r="B2" s="201">
        <f>'４月'!$B$2+1</f>
        <v>2024</v>
      </c>
      <c r="C2" s="188"/>
      <c r="D2" s="188"/>
      <c r="E2" s="188"/>
      <c r="F2" s="189"/>
      <c r="G2" s="189"/>
      <c r="H2" s="71"/>
      <c r="I2" s="72"/>
      <c r="J2" s="1489" t="s">
        <v>18</v>
      </c>
      <c r="K2" s="1490"/>
      <c r="L2" s="1490"/>
      <c r="M2" s="1490"/>
      <c r="N2" s="1490"/>
      <c r="O2" s="1491"/>
      <c r="S2" s="1"/>
      <c r="T2" s="1"/>
      <c r="U2" s="216"/>
      <c r="V2" s="1"/>
      <c r="W2" s="2"/>
      <c r="X2" s="2"/>
      <c r="Y2" s="1"/>
      <c r="Z2" s="1"/>
      <c r="AA2" s="1"/>
      <c r="AB2" s="1"/>
    </row>
    <row r="3" spans="1:36" ht="22.5" customHeight="1" thickBot="1">
      <c r="A3" s="61"/>
      <c r="B3" s="384" t="s">
        <v>1</v>
      </c>
      <c r="C3" s="383" t="s">
        <v>2</v>
      </c>
      <c r="D3" s="383" t="s">
        <v>3</v>
      </c>
      <c r="E3" s="383" t="s">
        <v>4</v>
      </c>
      <c r="F3" s="514" t="s">
        <v>5</v>
      </c>
      <c r="G3" s="561" t="s">
        <v>143</v>
      </c>
      <c r="H3" s="1345" t="s">
        <v>29</v>
      </c>
      <c r="I3" s="1346"/>
      <c r="J3" s="83" t="s">
        <v>6</v>
      </c>
      <c r="K3" s="84" t="s">
        <v>7</v>
      </c>
      <c r="L3" s="84" t="s">
        <v>8</v>
      </c>
      <c r="M3" s="84" t="s">
        <v>9</v>
      </c>
      <c r="N3" s="84" t="s">
        <v>10</v>
      </c>
      <c r="O3" s="85" t="s">
        <v>11</v>
      </c>
      <c r="Q3" s="211"/>
      <c r="R3" s="211"/>
      <c r="S3" s="220" t="s">
        <v>124</v>
      </c>
      <c r="T3" s="1"/>
      <c r="U3" s="845" t="s">
        <v>123</v>
      </c>
      <c r="V3" s="1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s="43" customFormat="1" ht="84.75" customHeight="1">
      <c r="A4" s="67"/>
      <c r="B4" s="1203">
        <v>1</v>
      </c>
      <c r="C4" s="951" t="s">
        <v>182</v>
      </c>
      <c r="D4" s="1204"/>
      <c r="E4" s="951"/>
      <c r="F4" s="1205"/>
      <c r="G4" s="1206"/>
      <c r="H4" s="955"/>
      <c r="I4" s="1094"/>
      <c r="J4" s="887"/>
      <c r="K4" s="888"/>
      <c r="L4" s="888"/>
      <c r="M4" s="888"/>
      <c r="N4" s="888"/>
      <c r="O4" s="906"/>
      <c r="P4" s="890"/>
      <c r="Q4" s="891">
        <f t="shared" ref="Q4:Q33" si="0">B4</f>
        <v>1</v>
      </c>
      <c r="R4" s="891" t="str">
        <f t="shared" ref="R4:R33" si="1">C4</f>
        <v>土</v>
      </c>
      <c r="S4" s="977"/>
      <c r="T4" s="1207"/>
      <c r="U4" s="1171">
        <f>F4</f>
        <v>0</v>
      </c>
      <c r="V4" s="81"/>
      <c r="W4" s="231">
        <v>5</v>
      </c>
      <c r="X4" s="232">
        <v>5</v>
      </c>
      <c r="Y4" s="232">
        <v>6</v>
      </c>
      <c r="Z4" s="232">
        <v>6</v>
      </c>
      <c r="AA4" s="232">
        <v>6</v>
      </c>
      <c r="AB4" s="232">
        <v>6</v>
      </c>
      <c r="AC4" s="291">
        <f t="shared" ref="AC4:AC34" si="2">B4</f>
        <v>1</v>
      </c>
      <c r="AD4" s="291" t="str">
        <f t="shared" ref="AD4:AD34" si="3">C4</f>
        <v>土</v>
      </c>
      <c r="AE4" s="289">
        <f>W4-J4</f>
        <v>5</v>
      </c>
      <c r="AF4" s="289">
        <f t="shared" ref="AF4:AJ19" si="4">X4-K4</f>
        <v>5</v>
      </c>
      <c r="AG4" s="289">
        <f t="shared" si="4"/>
        <v>6</v>
      </c>
      <c r="AH4" s="289">
        <f t="shared" si="4"/>
        <v>6</v>
      </c>
      <c r="AI4" s="289">
        <f t="shared" si="4"/>
        <v>6</v>
      </c>
      <c r="AJ4" s="289">
        <f t="shared" si="4"/>
        <v>6</v>
      </c>
    </row>
    <row r="5" spans="1:36" s="43" customFormat="1" ht="84.75" customHeight="1">
      <c r="A5" s="67"/>
      <c r="B5" s="880">
        <v>2</v>
      </c>
      <c r="C5" s="881" t="s">
        <v>183</v>
      </c>
      <c r="D5" s="882"/>
      <c r="E5" s="881"/>
      <c r="F5" s="966"/>
      <c r="G5" s="1178"/>
      <c r="H5" s="955"/>
      <c r="I5" s="1098"/>
      <c r="J5" s="887"/>
      <c r="K5" s="888"/>
      <c r="L5" s="888"/>
      <c r="M5" s="888"/>
      <c r="N5" s="888"/>
      <c r="O5" s="906"/>
      <c r="P5" s="890"/>
      <c r="Q5" s="891">
        <f t="shared" si="0"/>
        <v>2</v>
      </c>
      <c r="R5" s="891" t="str">
        <f t="shared" si="1"/>
        <v>日</v>
      </c>
      <c r="S5" s="1208"/>
      <c r="T5" s="1209"/>
      <c r="U5" s="1171">
        <f t="shared" ref="U5:U34" si="5">F5</f>
        <v>0</v>
      </c>
      <c r="V5" s="119"/>
      <c r="W5" s="68"/>
      <c r="X5" s="68"/>
      <c r="Y5" s="68"/>
      <c r="Z5" s="68"/>
      <c r="AA5" s="68"/>
      <c r="AB5" s="68"/>
      <c r="AC5" s="291">
        <f t="shared" si="2"/>
        <v>2</v>
      </c>
      <c r="AD5" s="291" t="str">
        <f t="shared" si="3"/>
        <v>日</v>
      </c>
      <c r="AE5" s="289">
        <f t="shared" ref="AE5:AJ33" si="6">W5-J5</f>
        <v>0</v>
      </c>
      <c r="AF5" s="289">
        <f t="shared" si="4"/>
        <v>0</v>
      </c>
      <c r="AG5" s="289">
        <f t="shared" si="4"/>
        <v>0</v>
      </c>
      <c r="AH5" s="289">
        <f t="shared" si="4"/>
        <v>0</v>
      </c>
      <c r="AI5" s="289">
        <f t="shared" si="4"/>
        <v>0</v>
      </c>
      <c r="AJ5" s="289">
        <f t="shared" si="4"/>
        <v>0</v>
      </c>
    </row>
    <row r="6" spans="1:36" s="43" customFormat="1" ht="84.75" customHeight="1">
      <c r="A6" s="67"/>
      <c r="B6" s="599">
        <v>3</v>
      </c>
      <c r="C6" s="410" t="s">
        <v>17</v>
      </c>
      <c r="D6" s="471"/>
      <c r="E6" s="410" t="s">
        <v>240</v>
      </c>
      <c r="F6" s="710" t="s">
        <v>368</v>
      </c>
      <c r="G6" s="815"/>
      <c r="H6" s="466" t="s">
        <v>34</v>
      </c>
      <c r="I6" s="472" t="s">
        <v>214</v>
      </c>
      <c r="J6" s="349">
        <v>5</v>
      </c>
      <c r="K6" s="350">
        <v>5</v>
      </c>
      <c r="L6" s="350">
        <v>5</v>
      </c>
      <c r="M6" s="350">
        <v>5</v>
      </c>
      <c r="N6" s="350">
        <v>5</v>
      </c>
      <c r="O6" s="351">
        <v>5</v>
      </c>
      <c r="P6" s="10"/>
      <c r="Q6" s="632">
        <f t="shared" si="0"/>
        <v>3</v>
      </c>
      <c r="R6" s="632" t="str">
        <f t="shared" si="1"/>
        <v>月</v>
      </c>
      <c r="S6" s="313"/>
      <c r="T6" s="19"/>
      <c r="U6" s="855" t="str">
        <f t="shared" si="5"/>
        <v>通学班編成　一斉下校</v>
      </c>
      <c r="V6" s="106"/>
      <c r="W6" s="68"/>
      <c r="X6" s="68"/>
      <c r="Y6" s="63"/>
      <c r="Z6" s="63"/>
      <c r="AA6" s="63"/>
      <c r="AB6" s="63"/>
      <c r="AC6" s="291">
        <f t="shared" si="2"/>
        <v>3</v>
      </c>
      <c r="AD6" s="291" t="str">
        <f t="shared" si="3"/>
        <v>月</v>
      </c>
      <c r="AE6" s="289">
        <f t="shared" si="6"/>
        <v>-5</v>
      </c>
      <c r="AF6" s="289">
        <f t="shared" si="4"/>
        <v>-5</v>
      </c>
      <c r="AG6" s="289">
        <f t="shared" si="4"/>
        <v>-5</v>
      </c>
      <c r="AH6" s="289">
        <f t="shared" si="4"/>
        <v>-5</v>
      </c>
      <c r="AI6" s="289">
        <f t="shared" si="4"/>
        <v>-5</v>
      </c>
      <c r="AJ6" s="289">
        <f t="shared" si="4"/>
        <v>-5</v>
      </c>
    </row>
    <row r="7" spans="1:36" s="43" customFormat="1" ht="84.75" customHeight="1">
      <c r="A7" s="67"/>
      <c r="B7" s="599">
        <v>4</v>
      </c>
      <c r="C7" s="410" t="s">
        <v>178</v>
      </c>
      <c r="D7" s="471"/>
      <c r="E7" s="410" t="s">
        <v>28</v>
      </c>
      <c r="F7" s="710" t="s">
        <v>369</v>
      </c>
      <c r="G7" s="573" t="s">
        <v>160</v>
      </c>
      <c r="H7" s="466" t="s">
        <v>30</v>
      </c>
      <c r="I7" s="467"/>
      <c r="J7" s="349">
        <v>5</v>
      </c>
      <c r="K7" s="350">
        <v>5</v>
      </c>
      <c r="L7" s="350">
        <v>6</v>
      </c>
      <c r="M7" s="350">
        <v>6</v>
      </c>
      <c r="N7" s="350">
        <v>6</v>
      </c>
      <c r="O7" s="351">
        <v>6</v>
      </c>
      <c r="P7" s="10"/>
      <c r="Q7" s="632">
        <f t="shared" si="0"/>
        <v>4</v>
      </c>
      <c r="R7" s="632" t="str">
        <f t="shared" si="1"/>
        <v>火</v>
      </c>
      <c r="S7" s="313"/>
      <c r="T7" s="19"/>
      <c r="U7" s="855" t="str">
        <f t="shared" si="5"/>
        <v>表彰集会</v>
      </c>
      <c r="V7" s="106"/>
      <c r="W7" s="231">
        <v>5</v>
      </c>
      <c r="X7" s="231">
        <v>5</v>
      </c>
      <c r="Y7" s="231">
        <v>5</v>
      </c>
      <c r="Z7" s="231">
        <v>5</v>
      </c>
      <c r="AA7" s="231">
        <v>5</v>
      </c>
      <c r="AB7" s="231">
        <v>5</v>
      </c>
      <c r="AC7" s="291">
        <f t="shared" si="2"/>
        <v>4</v>
      </c>
      <c r="AD7" s="291" t="str">
        <f t="shared" si="3"/>
        <v>火</v>
      </c>
      <c r="AE7" s="289">
        <f t="shared" si="6"/>
        <v>0</v>
      </c>
      <c r="AF7" s="289">
        <f t="shared" si="4"/>
        <v>0</v>
      </c>
      <c r="AG7" s="289">
        <f t="shared" si="4"/>
        <v>-1</v>
      </c>
      <c r="AH7" s="289">
        <f t="shared" si="4"/>
        <v>-1</v>
      </c>
      <c r="AI7" s="289">
        <f t="shared" si="4"/>
        <v>-1</v>
      </c>
      <c r="AJ7" s="289">
        <f t="shared" si="4"/>
        <v>-1</v>
      </c>
    </row>
    <row r="8" spans="1:36" s="43" customFormat="1" ht="84.75" customHeight="1">
      <c r="A8" s="67"/>
      <c r="B8" s="599">
        <v>5</v>
      </c>
      <c r="C8" s="410" t="s">
        <v>179</v>
      </c>
      <c r="D8" s="471"/>
      <c r="E8" s="410" t="s">
        <v>28</v>
      </c>
      <c r="F8" s="525" t="s">
        <v>370</v>
      </c>
      <c r="G8" s="551"/>
      <c r="H8" s="466" t="s">
        <v>69</v>
      </c>
      <c r="I8" s="467"/>
      <c r="J8" s="349">
        <v>4</v>
      </c>
      <c r="K8" s="350">
        <v>5</v>
      </c>
      <c r="L8" s="350">
        <v>5</v>
      </c>
      <c r="M8" s="350">
        <v>5</v>
      </c>
      <c r="N8" s="350">
        <v>6</v>
      </c>
      <c r="O8" s="351">
        <v>6</v>
      </c>
      <c r="P8" s="10"/>
      <c r="Q8" s="632">
        <f t="shared" si="0"/>
        <v>5</v>
      </c>
      <c r="R8" s="632" t="str">
        <f t="shared" si="1"/>
        <v>水</v>
      </c>
      <c r="S8" s="313"/>
      <c r="T8" s="782"/>
      <c r="U8" s="855" t="str">
        <f t="shared" si="5"/>
        <v>委員会⑨最終</v>
      </c>
      <c r="V8" s="105"/>
      <c r="W8" s="231">
        <v>5</v>
      </c>
      <c r="X8" s="231">
        <v>6</v>
      </c>
      <c r="Y8" s="231">
        <v>6</v>
      </c>
      <c r="Z8" s="231">
        <v>6</v>
      </c>
      <c r="AA8" s="231">
        <v>6</v>
      </c>
      <c r="AB8" s="231">
        <v>6</v>
      </c>
      <c r="AC8" s="291">
        <f t="shared" si="2"/>
        <v>5</v>
      </c>
      <c r="AD8" s="291" t="str">
        <f t="shared" si="3"/>
        <v>水</v>
      </c>
      <c r="AE8" s="289">
        <f t="shared" si="6"/>
        <v>1</v>
      </c>
      <c r="AF8" s="289">
        <f t="shared" si="4"/>
        <v>1</v>
      </c>
      <c r="AG8" s="289">
        <f t="shared" si="4"/>
        <v>1</v>
      </c>
      <c r="AH8" s="289">
        <f t="shared" si="4"/>
        <v>1</v>
      </c>
      <c r="AI8" s="289">
        <f t="shared" si="4"/>
        <v>0</v>
      </c>
      <c r="AJ8" s="289">
        <f t="shared" si="4"/>
        <v>0</v>
      </c>
    </row>
    <row r="9" spans="1:36" s="43" customFormat="1" ht="84.75" customHeight="1">
      <c r="A9" s="67"/>
      <c r="B9" s="599">
        <v>6</v>
      </c>
      <c r="C9" s="410" t="s">
        <v>180</v>
      </c>
      <c r="D9" s="471"/>
      <c r="E9" s="410" t="s">
        <v>28</v>
      </c>
      <c r="F9" s="604" t="s">
        <v>260</v>
      </c>
      <c r="G9" s="809"/>
      <c r="H9" s="466"/>
      <c r="I9" s="467"/>
      <c r="J9" s="349">
        <v>5</v>
      </c>
      <c r="K9" s="350">
        <v>5</v>
      </c>
      <c r="L9" s="350">
        <v>5</v>
      </c>
      <c r="M9" s="350">
        <v>5</v>
      </c>
      <c r="N9" s="350">
        <v>5</v>
      </c>
      <c r="O9" s="608">
        <v>5</v>
      </c>
      <c r="P9" s="10"/>
      <c r="Q9" s="632">
        <f t="shared" si="0"/>
        <v>6</v>
      </c>
      <c r="R9" s="632" t="str">
        <f t="shared" si="1"/>
        <v>木</v>
      </c>
      <c r="S9" s="313"/>
      <c r="T9" s="19"/>
      <c r="U9" s="855" t="str">
        <f t="shared" si="5"/>
        <v>ハッピー桜っ子タイム</v>
      </c>
      <c r="V9" s="106"/>
      <c r="W9" s="231">
        <v>5</v>
      </c>
      <c r="X9" s="232">
        <v>5</v>
      </c>
      <c r="Y9" s="232">
        <v>6</v>
      </c>
      <c r="Z9" s="232">
        <v>6</v>
      </c>
      <c r="AA9" s="232">
        <v>6</v>
      </c>
      <c r="AB9" s="232">
        <v>6</v>
      </c>
      <c r="AC9" s="291">
        <f t="shared" si="2"/>
        <v>6</v>
      </c>
      <c r="AD9" s="291" t="str">
        <f t="shared" si="3"/>
        <v>木</v>
      </c>
      <c r="AE9" s="289">
        <f t="shared" si="6"/>
        <v>0</v>
      </c>
      <c r="AF9" s="289">
        <f t="shared" si="4"/>
        <v>0</v>
      </c>
      <c r="AG9" s="289">
        <f t="shared" si="4"/>
        <v>1</v>
      </c>
      <c r="AH9" s="289">
        <f t="shared" si="4"/>
        <v>1</v>
      </c>
      <c r="AI9" s="289">
        <f t="shared" si="4"/>
        <v>1</v>
      </c>
      <c r="AJ9" s="289">
        <f t="shared" si="4"/>
        <v>1</v>
      </c>
    </row>
    <row r="10" spans="1:36" s="43" customFormat="1" ht="84.75" customHeight="1">
      <c r="A10" s="67"/>
      <c r="B10" s="599">
        <v>7</v>
      </c>
      <c r="C10" s="410" t="s">
        <v>15</v>
      </c>
      <c r="D10" s="471"/>
      <c r="E10" s="410" t="s">
        <v>240</v>
      </c>
      <c r="F10" s="604"/>
      <c r="G10" s="809"/>
      <c r="H10" s="466" t="s">
        <v>117</v>
      </c>
      <c r="I10" s="472"/>
      <c r="J10" s="349">
        <v>5</v>
      </c>
      <c r="K10" s="350">
        <v>5</v>
      </c>
      <c r="L10" s="350">
        <v>5</v>
      </c>
      <c r="M10" s="350">
        <v>5</v>
      </c>
      <c r="N10" s="350">
        <v>5</v>
      </c>
      <c r="O10" s="351">
        <v>5</v>
      </c>
      <c r="P10" s="10"/>
      <c r="Q10" s="632">
        <f t="shared" si="0"/>
        <v>7</v>
      </c>
      <c r="R10" s="632" t="str">
        <f t="shared" si="1"/>
        <v>金</v>
      </c>
      <c r="S10" s="829"/>
      <c r="T10" s="2"/>
      <c r="U10" s="855">
        <f t="shared" si="5"/>
        <v>0</v>
      </c>
      <c r="V10" s="81"/>
      <c r="W10" s="231">
        <v>5</v>
      </c>
      <c r="X10" s="231">
        <v>5</v>
      </c>
      <c r="Y10" s="231">
        <v>5</v>
      </c>
      <c r="Z10" s="231">
        <v>6</v>
      </c>
      <c r="AA10" s="231">
        <v>6</v>
      </c>
      <c r="AB10" s="231">
        <v>6</v>
      </c>
      <c r="AC10" s="291">
        <f t="shared" si="2"/>
        <v>7</v>
      </c>
      <c r="AD10" s="291" t="str">
        <f t="shared" si="3"/>
        <v>金</v>
      </c>
      <c r="AE10" s="289">
        <f t="shared" si="6"/>
        <v>0</v>
      </c>
      <c r="AF10" s="289">
        <f t="shared" si="4"/>
        <v>0</v>
      </c>
      <c r="AG10" s="289">
        <f t="shared" si="4"/>
        <v>0</v>
      </c>
      <c r="AH10" s="289">
        <f t="shared" si="4"/>
        <v>1</v>
      </c>
      <c r="AI10" s="289">
        <f t="shared" si="4"/>
        <v>1</v>
      </c>
      <c r="AJ10" s="289">
        <f t="shared" si="4"/>
        <v>1</v>
      </c>
    </row>
    <row r="11" spans="1:36" s="43" customFormat="1" ht="84.75" customHeight="1">
      <c r="A11" s="67"/>
      <c r="B11" s="880">
        <v>8</v>
      </c>
      <c r="C11" s="881" t="s">
        <v>182</v>
      </c>
      <c r="D11" s="882"/>
      <c r="E11" s="881"/>
      <c r="F11" s="966"/>
      <c r="G11" s="1178"/>
      <c r="H11" s="955"/>
      <c r="I11" s="1098"/>
      <c r="J11" s="887"/>
      <c r="K11" s="888"/>
      <c r="L11" s="888"/>
      <c r="M11" s="888"/>
      <c r="N11" s="888"/>
      <c r="O11" s="906"/>
      <c r="P11" s="890"/>
      <c r="Q11" s="891">
        <f t="shared" si="0"/>
        <v>8</v>
      </c>
      <c r="R11" s="891" t="str">
        <f t="shared" si="1"/>
        <v>土</v>
      </c>
      <c r="S11" s="977"/>
      <c r="T11" s="905"/>
      <c r="U11" s="1171">
        <f t="shared" si="5"/>
        <v>0</v>
      </c>
      <c r="V11" s="81"/>
      <c r="W11" s="231">
        <v>5</v>
      </c>
      <c r="X11" s="232">
        <v>5</v>
      </c>
      <c r="Y11" s="232">
        <v>6</v>
      </c>
      <c r="Z11" s="232">
        <v>6</v>
      </c>
      <c r="AA11" s="232">
        <v>6</v>
      </c>
      <c r="AB11" s="232">
        <v>6</v>
      </c>
      <c r="AC11" s="291">
        <f t="shared" si="2"/>
        <v>8</v>
      </c>
      <c r="AD11" s="291" t="str">
        <f t="shared" si="3"/>
        <v>土</v>
      </c>
      <c r="AE11" s="289">
        <f t="shared" si="6"/>
        <v>5</v>
      </c>
      <c r="AF11" s="289">
        <f t="shared" si="4"/>
        <v>5</v>
      </c>
      <c r="AG11" s="289">
        <f t="shared" si="4"/>
        <v>6</v>
      </c>
      <c r="AH11" s="289">
        <f t="shared" si="4"/>
        <v>6</v>
      </c>
      <c r="AI11" s="289">
        <f t="shared" si="4"/>
        <v>6</v>
      </c>
      <c r="AJ11" s="289">
        <f t="shared" si="4"/>
        <v>6</v>
      </c>
    </row>
    <row r="12" spans="1:36" s="43" customFormat="1" ht="84.75" customHeight="1">
      <c r="A12" s="67"/>
      <c r="B12" s="880">
        <v>9</v>
      </c>
      <c r="C12" s="881" t="s">
        <v>183</v>
      </c>
      <c r="D12" s="882"/>
      <c r="E12" s="881"/>
      <c r="F12" s="966"/>
      <c r="G12" s="1178"/>
      <c r="H12" s="955"/>
      <c r="I12" s="1098"/>
      <c r="J12" s="887"/>
      <c r="K12" s="888"/>
      <c r="L12" s="888"/>
      <c r="M12" s="888"/>
      <c r="N12" s="888"/>
      <c r="O12" s="906"/>
      <c r="P12" s="890"/>
      <c r="Q12" s="891">
        <f t="shared" si="0"/>
        <v>9</v>
      </c>
      <c r="R12" s="891" t="str">
        <f t="shared" si="1"/>
        <v>日</v>
      </c>
      <c r="S12" s="977"/>
      <c r="T12" s="905"/>
      <c r="U12" s="1171">
        <f t="shared" si="5"/>
        <v>0</v>
      </c>
      <c r="V12" s="81"/>
      <c r="W12" s="149"/>
      <c r="X12" s="149"/>
      <c r="Y12" s="149"/>
      <c r="Z12" s="149"/>
      <c r="AA12" s="149"/>
      <c r="AB12" s="149"/>
      <c r="AC12" s="291">
        <f t="shared" si="2"/>
        <v>9</v>
      </c>
      <c r="AD12" s="291" t="str">
        <f t="shared" si="3"/>
        <v>日</v>
      </c>
      <c r="AE12" s="289">
        <f t="shared" si="6"/>
        <v>0</v>
      </c>
      <c r="AF12" s="289">
        <f t="shared" si="4"/>
        <v>0</v>
      </c>
      <c r="AG12" s="289">
        <f t="shared" si="4"/>
        <v>0</v>
      </c>
      <c r="AH12" s="289">
        <f t="shared" si="4"/>
        <v>0</v>
      </c>
      <c r="AI12" s="289">
        <f t="shared" si="4"/>
        <v>0</v>
      </c>
      <c r="AJ12" s="289">
        <f t="shared" si="4"/>
        <v>0</v>
      </c>
    </row>
    <row r="13" spans="1:36" s="43" customFormat="1" ht="84.75" customHeight="1">
      <c r="A13" s="67"/>
      <c r="B13" s="599">
        <v>10</v>
      </c>
      <c r="C13" s="410" t="s">
        <v>17</v>
      </c>
      <c r="D13" s="471"/>
      <c r="E13" s="410" t="s">
        <v>28</v>
      </c>
      <c r="F13" s="810"/>
      <c r="G13" s="811"/>
      <c r="H13" s="466" t="s">
        <v>34</v>
      </c>
      <c r="I13" s="467"/>
      <c r="J13" s="349">
        <v>5</v>
      </c>
      <c r="K13" s="350">
        <v>5</v>
      </c>
      <c r="L13" s="350">
        <v>5</v>
      </c>
      <c r="M13" s="350">
        <v>5</v>
      </c>
      <c r="N13" s="350">
        <v>5</v>
      </c>
      <c r="O13" s="351">
        <v>5</v>
      </c>
      <c r="P13" s="10"/>
      <c r="Q13" s="632">
        <f t="shared" si="0"/>
        <v>10</v>
      </c>
      <c r="R13" s="632" t="str">
        <f t="shared" si="1"/>
        <v>月</v>
      </c>
      <c r="S13" s="641"/>
      <c r="T13" s="2"/>
      <c r="U13" s="855">
        <f t="shared" si="5"/>
        <v>0</v>
      </c>
      <c r="V13" s="81"/>
      <c r="W13" s="149"/>
      <c r="X13" s="149"/>
      <c r="Y13" s="149"/>
      <c r="Z13" s="149"/>
      <c r="AA13" s="149"/>
      <c r="AB13" s="149"/>
      <c r="AC13" s="291">
        <f t="shared" si="2"/>
        <v>10</v>
      </c>
      <c r="AD13" s="291" t="str">
        <f t="shared" si="3"/>
        <v>月</v>
      </c>
      <c r="AE13" s="289">
        <f t="shared" si="6"/>
        <v>-5</v>
      </c>
      <c r="AF13" s="289">
        <f t="shared" si="4"/>
        <v>-5</v>
      </c>
      <c r="AG13" s="289">
        <f t="shared" si="4"/>
        <v>-5</v>
      </c>
      <c r="AH13" s="289">
        <f t="shared" si="4"/>
        <v>-5</v>
      </c>
      <c r="AI13" s="289">
        <f t="shared" si="4"/>
        <v>-5</v>
      </c>
      <c r="AJ13" s="289">
        <f t="shared" si="4"/>
        <v>-5</v>
      </c>
    </row>
    <row r="14" spans="1:36" s="43" customFormat="1" ht="84.75" customHeight="1">
      <c r="A14" s="67"/>
      <c r="B14" s="599">
        <v>11</v>
      </c>
      <c r="C14" s="410" t="s">
        <v>178</v>
      </c>
      <c r="D14" s="471"/>
      <c r="E14" s="410" t="s">
        <v>28</v>
      </c>
      <c r="F14" s="705"/>
      <c r="G14" s="814"/>
      <c r="H14" s="466" t="s">
        <v>30</v>
      </c>
      <c r="I14" s="467"/>
      <c r="J14" s="349">
        <v>5</v>
      </c>
      <c r="K14" s="350">
        <v>5</v>
      </c>
      <c r="L14" s="350">
        <v>5</v>
      </c>
      <c r="M14" s="350">
        <v>5</v>
      </c>
      <c r="N14" s="350">
        <v>5</v>
      </c>
      <c r="O14" s="351">
        <v>5</v>
      </c>
      <c r="P14" s="10"/>
      <c r="Q14" s="632">
        <f t="shared" si="0"/>
        <v>11</v>
      </c>
      <c r="R14" s="632" t="str">
        <f t="shared" si="1"/>
        <v>火</v>
      </c>
      <c r="S14" s="308"/>
      <c r="T14" s="2"/>
      <c r="U14" s="855">
        <f t="shared" si="5"/>
        <v>0</v>
      </c>
      <c r="V14" s="81"/>
      <c r="W14" s="231">
        <v>5</v>
      </c>
      <c r="X14" s="231">
        <v>5</v>
      </c>
      <c r="Y14" s="231">
        <v>5</v>
      </c>
      <c r="Z14" s="231">
        <v>5</v>
      </c>
      <c r="AA14" s="231">
        <v>5</v>
      </c>
      <c r="AB14" s="231">
        <v>5</v>
      </c>
      <c r="AC14" s="291">
        <f t="shared" si="2"/>
        <v>11</v>
      </c>
      <c r="AD14" s="291" t="str">
        <f t="shared" si="3"/>
        <v>火</v>
      </c>
      <c r="AE14" s="289">
        <f t="shared" si="6"/>
        <v>0</v>
      </c>
      <c r="AF14" s="289">
        <f t="shared" si="4"/>
        <v>0</v>
      </c>
      <c r="AG14" s="289">
        <f t="shared" si="4"/>
        <v>0</v>
      </c>
      <c r="AH14" s="289">
        <f t="shared" si="4"/>
        <v>0</v>
      </c>
      <c r="AI14" s="289">
        <f t="shared" si="4"/>
        <v>0</v>
      </c>
      <c r="AJ14" s="289">
        <f t="shared" si="4"/>
        <v>0</v>
      </c>
    </row>
    <row r="15" spans="1:36" s="43" customFormat="1" ht="84.75" customHeight="1">
      <c r="A15" s="67"/>
      <c r="B15" s="599">
        <v>12</v>
      </c>
      <c r="C15" s="410" t="s">
        <v>179</v>
      </c>
      <c r="D15" s="471"/>
      <c r="E15" s="410" t="s">
        <v>28</v>
      </c>
      <c r="F15" s="710"/>
      <c r="G15" s="815"/>
      <c r="H15" s="466" t="s">
        <v>70</v>
      </c>
      <c r="I15" s="467"/>
      <c r="J15" s="349">
        <v>4</v>
      </c>
      <c r="K15" s="350">
        <v>5</v>
      </c>
      <c r="L15" s="350">
        <v>5</v>
      </c>
      <c r="M15" s="350">
        <v>5</v>
      </c>
      <c r="N15" s="350">
        <v>5</v>
      </c>
      <c r="O15" s="351">
        <v>5</v>
      </c>
      <c r="P15" s="10"/>
      <c r="Q15" s="632">
        <f t="shared" si="0"/>
        <v>12</v>
      </c>
      <c r="R15" s="632" t="str">
        <f t="shared" si="1"/>
        <v>水</v>
      </c>
      <c r="S15" s="308"/>
      <c r="T15" s="2"/>
      <c r="U15" s="855">
        <f t="shared" si="5"/>
        <v>0</v>
      </c>
      <c r="V15" s="81"/>
      <c r="W15" s="231">
        <v>5</v>
      </c>
      <c r="X15" s="231">
        <v>6</v>
      </c>
      <c r="Y15" s="231">
        <v>6</v>
      </c>
      <c r="Z15" s="231">
        <v>6</v>
      </c>
      <c r="AA15" s="231">
        <v>6</v>
      </c>
      <c r="AB15" s="231">
        <v>6</v>
      </c>
      <c r="AC15" s="291">
        <f t="shared" si="2"/>
        <v>12</v>
      </c>
      <c r="AD15" s="291" t="str">
        <f t="shared" si="3"/>
        <v>水</v>
      </c>
      <c r="AE15" s="289">
        <f t="shared" si="6"/>
        <v>1</v>
      </c>
      <c r="AF15" s="289">
        <f t="shared" si="4"/>
        <v>1</v>
      </c>
      <c r="AG15" s="289">
        <f t="shared" si="4"/>
        <v>1</v>
      </c>
      <c r="AH15" s="289">
        <f t="shared" si="4"/>
        <v>1</v>
      </c>
      <c r="AI15" s="289">
        <f t="shared" si="4"/>
        <v>1</v>
      </c>
      <c r="AJ15" s="289">
        <f t="shared" si="4"/>
        <v>1</v>
      </c>
    </row>
    <row r="16" spans="1:36" s="43" customFormat="1" ht="84.75" customHeight="1">
      <c r="A16" s="67"/>
      <c r="B16" s="599">
        <v>13</v>
      </c>
      <c r="C16" s="410" t="s">
        <v>180</v>
      </c>
      <c r="D16" s="471"/>
      <c r="E16" s="410" t="s">
        <v>28</v>
      </c>
      <c r="F16" s="604"/>
      <c r="G16" s="809"/>
      <c r="H16" s="466"/>
      <c r="I16" s="467"/>
      <c r="J16" s="349">
        <v>5</v>
      </c>
      <c r="K16" s="350">
        <v>5</v>
      </c>
      <c r="L16" s="350">
        <v>5</v>
      </c>
      <c r="M16" s="350">
        <v>5</v>
      </c>
      <c r="N16" s="350">
        <v>5</v>
      </c>
      <c r="O16" s="351">
        <v>5</v>
      </c>
      <c r="P16" s="10"/>
      <c r="Q16" s="632">
        <f t="shared" si="0"/>
        <v>13</v>
      </c>
      <c r="R16" s="632" t="str">
        <f t="shared" si="1"/>
        <v>木</v>
      </c>
      <c r="S16" s="308"/>
      <c r="T16" s="2"/>
      <c r="U16" s="855">
        <f t="shared" si="5"/>
        <v>0</v>
      </c>
      <c r="V16" s="81"/>
      <c r="W16" s="231">
        <v>5</v>
      </c>
      <c r="X16" s="232">
        <v>5</v>
      </c>
      <c r="Y16" s="232">
        <v>6</v>
      </c>
      <c r="Z16" s="232">
        <v>6</v>
      </c>
      <c r="AA16" s="232">
        <v>6</v>
      </c>
      <c r="AB16" s="232">
        <v>6</v>
      </c>
      <c r="AC16" s="291">
        <f t="shared" si="2"/>
        <v>13</v>
      </c>
      <c r="AD16" s="291" t="str">
        <f t="shared" si="3"/>
        <v>木</v>
      </c>
      <c r="AE16" s="289">
        <f t="shared" si="6"/>
        <v>0</v>
      </c>
      <c r="AF16" s="289">
        <f t="shared" si="4"/>
        <v>0</v>
      </c>
      <c r="AG16" s="289">
        <f t="shared" si="4"/>
        <v>1</v>
      </c>
      <c r="AH16" s="289">
        <f t="shared" si="4"/>
        <v>1</v>
      </c>
      <c r="AI16" s="289">
        <f t="shared" si="4"/>
        <v>1</v>
      </c>
      <c r="AJ16" s="289">
        <f t="shared" si="4"/>
        <v>1</v>
      </c>
    </row>
    <row r="17" spans="1:36" s="43" customFormat="1" ht="84.75" customHeight="1">
      <c r="A17" s="67"/>
      <c r="B17" s="599">
        <v>14</v>
      </c>
      <c r="C17" s="410" t="s">
        <v>15</v>
      </c>
      <c r="D17" s="471"/>
      <c r="E17" s="410" t="s">
        <v>28</v>
      </c>
      <c r="F17" s="604"/>
      <c r="G17" s="809"/>
      <c r="H17" s="466" t="s">
        <v>41</v>
      </c>
      <c r="I17" s="467"/>
      <c r="J17" s="349">
        <v>5</v>
      </c>
      <c r="K17" s="350">
        <v>5</v>
      </c>
      <c r="L17" s="350">
        <v>5</v>
      </c>
      <c r="M17" s="350">
        <v>5</v>
      </c>
      <c r="N17" s="350">
        <v>5</v>
      </c>
      <c r="O17" s="351">
        <v>5</v>
      </c>
      <c r="P17" s="10"/>
      <c r="Q17" s="632">
        <f t="shared" si="0"/>
        <v>14</v>
      </c>
      <c r="R17" s="632" t="str">
        <f t="shared" si="1"/>
        <v>金</v>
      </c>
      <c r="S17" s="308"/>
      <c r="T17" s="2"/>
      <c r="U17" s="855">
        <f t="shared" si="5"/>
        <v>0</v>
      </c>
      <c r="V17" s="81"/>
      <c r="W17" s="231">
        <v>5</v>
      </c>
      <c r="X17" s="231">
        <v>5</v>
      </c>
      <c r="Y17" s="231">
        <v>5</v>
      </c>
      <c r="Z17" s="231">
        <v>6</v>
      </c>
      <c r="AA17" s="231">
        <v>6</v>
      </c>
      <c r="AB17" s="231">
        <v>6</v>
      </c>
      <c r="AC17" s="291">
        <f t="shared" si="2"/>
        <v>14</v>
      </c>
      <c r="AD17" s="291" t="str">
        <f t="shared" si="3"/>
        <v>金</v>
      </c>
      <c r="AE17" s="289">
        <f t="shared" si="6"/>
        <v>0</v>
      </c>
      <c r="AF17" s="289">
        <f t="shared" si="4"/>
        <v>0</v>
      </c>
      <c r="AG17" s="289">
        <f t="shared" si="4"/>
        <v>0</v>
      </c>
      <c r="AH17" s="289">
        <f t="shared" si="4"/>
        <v>1</v>
      </c>
      <c r="AI17" s="289">
        <f t="shared" si="4"/>
        <v>1</v>
      </c>
      <c r="AJ17" s="289">
        <f t="shared" si="4"/>
        <v>1</v>
      </c>
    </row>
    <row r="18" spans="1:36" s="43" customFormat="1" ht="84.75" customHeight="1">
      <c r="A18" s="67"/>
      <c r="B18" s="880">
        <v>15</v>
      </c>
      <c r="C18" s="881" t="s">
        <v>182</v>
      </c>
      <c r="D18" s="882"/>
      <c r="E18" s="881"/>
      <c r="F18" s="966"/>
      <c r="G18" s="1178"/>
      <c r="H18" s="955"/>
      <c r="I18" s="1098"/>
      <c r="J18" s="887"/>
      <c r="K18" s="888"/>
      <c r="L18" s="888"/>
      <c r="M18" s="888"/>
      <c r="N18" s="888"/>
      <c r="O18" s="906"/>
      <c r="P18" s="890"/>
      <c r="Q18" s="891">
        <f t="shared" si="0"/>
        <v>15</v>
      </c>
      <c r="R18" s="891" t="str">
        <f t="shared" si="1"/>
        <v>土</v>
      </c>
      <c r="S18" s="1030"/>
      <c r="T18" s="905"/>
      <c r="U18" s="1171">
        <f t="shared" si="5"/>
        <v>0</v>
      </c>
      <c r="V18" s="81"/>
      <c r="W18" s="231">
        <v>5</v>
      </c>
      <c r="X18" s="232">
        <v>5</v>
      </c>
      <c r="Y18" s="232">
        <v>6</v>
      </c>
      <c r="Z18" s="232">
        <v>6</v>
      </c>
      <c r="AA18" s="232">
        <v>6</v>
      </c>
      <c r="AB18" s="232">
        <v>6</v>
      </c>
      <c r="AC18" s="291">
        <f t="shared" si="2"/>
        <v>15</v>
      </c>
      <c r="AD18" s="291" t="str">
        <f t="shared" si="3"/>
        <v>土</v>
      </c>
      <c r="AE18" s="289">
        <f t="shared" si="6"/>
        <v>5</v>
      </c>
      <c r="AF18" s="289">
        <f t="shared" si="4"/>
        <v>5</v>
      </c>
      <c r="AG18" s="289">
        <f t="shared" si="4"/>
        <v>6</v>
      </c>
      <c r="AH18" s="289">
        <f t="shared" si="4"/>
        <v>6</v>
      </c>
      <c r="AI18" s="289">
        <f t="shared" si="4"/>
        <v>6</v>
      </c>
      <c r="AJ18" s="289">
        <f t="shared" si="4"/>
        <v>6</v>
      </c>
    </row>
    <row r="19" spans="1:36" s="43" customFormat="1" ht="84.75" customHeight="1">
      <c r="A19" s="67"/>
      <c r="B19" s="880">
        <v>16</v>
      </c>
      <c r="C19" s="881" t="s">
        <v>185</v>
      </c>
      <c r="D19" s="882"/>
      <c r="E19" s="881"/>
      <c r="F19" s="1172"/>
      <c r="G19" s="1173"/>
      <c r="H19" s="885"/>
      <c r="I19" s="1098"/>
      <c r="J19" s="887"/>
      <c r="K19" s="888"/>
      <c r="L19" s="888"/>
      <c r="M19" s="888"/>
      <c r="N19" s="888"/>
      <c r="O19" s="906"/>
      <c r="P19" s="890"/>
      <c r="Q19" s="891">
        <f t="shared" si="0"/>
        <v>16</v>
      </c>
      <c r="R19" s="891" t="str">
        <f t="shared" si="1"/>
        <v>日</v>
      </c>
      <c r="S19" s="1030"/>
      <c r="T19" s="905"/>
      <c r="U19" s="1171">
        <f t="shared" si="5"/>
        <v>0</v>
      </c>
      <c r="V19" s="81"/>
      <c r="W19" s="149"/>
      <c r="X19" s="149"/>
      <c r="Y19" s="149"/>
      <c r="Z19" s="149"/>
      <c r="AA19" s="149"/>
      <c r="AB19" s="149"/>
      <c r="AC19" s="291">
        <f t="shared" si="2"/>
        <v>16</v>
      </c>
      <c r="AD19" s="291" t="str">
        <f t="shared" si="3"/>
        <v>日</v>
      </c>
      <c r="AE19" s="289">
        <f t="shared" si="6"/>
        <v>0</v>
      </c>
      <c r="AF19" s="289">
        <f t="shared" si="4"/>
        <v>0</v>
      </c>
      <c r="AG19" s="289">
        <f t="shared" si="4"/>
        <v>0</v>
      </c>
      <c r="AH19" s="289">
        <f t="shared" si="4"/>
        <v>0</v>
      </c>
      <c r="AI19" s="289">
        <f t="shared" si="4"/>
        <v>0</v>
      </c>
      <c r="AJ19" s="289">
        <f t="shared" si="4"/>
        <v>0</v>
      </c>
    </row>
    <row r="20" spans="1:36" s="43" customFormat="1" ht="84.75" customHeight="1">
      <c r="A20" s="67"/>
      <c r="B20" s="599">
        <v>17</v>
      </c>
      <c r="C20" s="410" t="s">
        <v>184</v>
      </c>
      <c r="D20" s="471"/>
      <c r="E20" s="410" t="s">
        <v>216</v>
      </c>
      <c r="F20" s="646" t="s">
        <v>371</v>
      </c>
      <c r="G20" s="647"/>
      <c r="H20" s="612" t="s">
        <v>215</v>
      </c>
      <c r="I20" s="467"/>
      <c r="J20" s="349">
        <v>4</v>
      </c>
      <c r="K20" s="350">
        <v>4</v>
      </c>
      <c r="L20" s="350">
        <v>4</v>
      </c>
      <c r="M20" s="350">
        <v>4</v>
      </c>
      <c r="N20" s="350">
        <v>4</v>
      </c>
      <c r="O20" s="351">
        <v>4</v>
      </c>
      <c r="P20" s="10"/>
      <c r="Q20" s="632">
        <f t="shared" si="0"/>
        <v>17</v>
      </c>
      <c r="R20" s="632" t="str">
        <f t="shared" si="1"/>
        <v>月</v>
      </c>
      <c r="S20" s="829"/>
      <c r="T20" s="813"/>
      <c r="U20" s="855" t="str">
        <f t="shared" si="5"/>
        <v xml:space="preserve">中学校卒業証書授与式　  </v>
      </c>
      <c r="V20" s="111"/>
      <c r="W20" s="111"/>
      <c r="X20" s="111"/>
      <c r="Y20" s="149"/>
      <c r="Z20" s="149"/>
      <c r="AA20" s="149"/>
      <c r="AB20" s="149"/>
      <c r="AC20" s="291">
        <f t="shared" si="2"/>
        <v>17</v>
      </c>
      <c r="AD20" s="291" t="str">
        <f t="shared" si="3"/>
        <v>月</v>
      </c>
      <c r="AE20" s="289">
        <f t="shared" si="6"/>
        <v>-4</v>
      </c>
      <c r="AF20" s="289">
        <f t="shared" si="6"/>
        <v>-4</v>
      </c>
      <c r="AG20" s="289">
        <f t="shared" si="6"/>
        <v>-4</v>
      </c>
      <c r="AH20" s="289">
        <f t="shared" si="6"/>
        <v>-4</v>
      </c>
      <c r="AI20" s="289">
        <f t="shared" si="6"/>
        <v>-4</v>
      </c>
      <c r="AJ20" s="289">
        <f t="shared" si="6"/>
        <v>-4</v>
      </c>
    </row>
    <row r="21" spans="1:36" s="43" customFormat="1" ht="84.75" customHeight="1">
      <c r="A21" s="67"/>
      <c r="B21" s="599">
        <v>18</v>
      </c>
      <c r="C21" s="410" t="s">
        <v>178</v>
      </c>
      <c r="D21" s="471"/>
      <c r="E21" s="410" t="s">
        <v>216</v>
      </c>
      <c r="F21" s="710" t="s">
        <v>372</v>
      </c>
      <c r="G21" s="815"/>
      <c r="H21" s="612" t="s">
        <v>41</v>
      </c>
      <c r="I21" s="467"/>
      <c r="J21" s="349">
        <v>4</v>
      </c>
      <c r="K21" s="350">
        <v>4</v>
      </c>
      <c r="L21" s="350">
        <v>4</v>
      </c>
      <c r="M21" s="350">
        <v>4</v>
      </c>
      <c r="N21" s="350">
        <v>4</v>
      </c>
      <c r="O21" s="351">
        <v>4</v>
      </c>
      <c r="P21" s="10"/>
      <c r="Q21" s="632">
        <f t="shared" si="0"/>
        <v>18</v>
      </c>
      <c r="R21" s="632" t="str">
        <f t="shared" si="1"/>
        <v>火</v>
      </c>
      <c r="S21" s="308"/>
      <c r="T21" s="2"/>
      <c r="U21" s="855" t="str">
        <f t="shared" si="5"/>
        <v>４時間授業</v>
      </c>
      <c r="V21" s="81"/>
      <c r="W21" s="231">
        <v>5</v>
      </c>
      <c r="X21" s="231">
        <v>5</v>
      </c>
      <c r="Y21" s="231">
        <v>5</v>
      </c>
      <c r="Z21" s="231">
        <v>5</v>
      </c>
      <c r="AA21" s="231">
        <v>5</v>
      </c>
      <c r="AB21" s="231">
        <v>5</v>
      </c>
      <c r="AC21" s="291">
        <f t="shared" si="2"/>
        <v>18</v>
      </c>
      <c r="AD21" s="291" t="str">
        <f t="shared" si="3"/>
        <v>火</v>
      </c>
      <c r="AE21" s="289">
        <f t="shared" si="6"/>
        <v>1</v>
      </c>
      <c r="AF21" s="289">
        <f t="shared" si="6"/>
        <v>1</v>
      </c>
      <c r="AG21" s="289">
        <f t="shared" si="6"/>
        <v>1</v>
      </c>
      <c r="AH21" s="289">
        <f t="shared" si="6"/>
        <v>1</v>
      </c>
      <c r="AI21" s="289">
        <f t="shared" si="6"/>
        <v>1</v>
      </c>
      <c r="AJ21" s="289">
        <f t="shared" si="6"/>
        <v>1</v>
      </c>
    </row>
    <row r="22" spans="1:36" s="43" customFormat="1" ht="84.75" customHeight="1">
      <c r="A22" s="67"/>
      <c r="B22" s="599">
        <v>19</v>
      </c>
      <c r="C22" s="410" t="s">
        <v>179</v>
      </c>
      <c r="D22" s="471"/>
      <c r="E22" s="410" t="s">
        <v>216</v>
      </c>
      <c r="F22" s="710" t="s">
        <v>373</v>
      </c>
      <c r="G22" s="815"/>
      <c r="H22" s="466" t="s">
        <v>224</v>
      </c>
      <c r="I22" s="467" t="s">
        <v>41</v>
      </c>
      <c r="J22" s="349">
        <v>4</v>
      </c>
      <c r="K22" s="350">
        <v>4</v>
      </c>
      <c r="L22" s="350">
        <v>4</v>
      </c>
      <c r="M22" s="350">
        <v>4</v>
      </c>
      <c r="N22" s="350">
        <v>4</v>
      </c>
      <c r="O22" s="351">
        <v>4</v>
      </c>
      <c r="P22" s="10"/>
      <c r="Q22" s="632">
        <f t="shared" si="0"/>
        <v>19</v>
      </c>
      <c r="R22" s="632" t="str">
        <f t="shared" si="1"/>
        <v>水</v>
      </c>
      <c r="S22" s="308"/>
      <c r="T22" s="2"/>
      <c r="U22" s="855" t="str">
        <f t="shared" si="5"/>
        <v>４時間授業　</v>
      </c>
      <c r="V22" s="81"/>
      <c r="W22" s="231">
        <v>5</v>
      </c>
      <c r="X22" s="231">
        <v>6</v>
      </c>
      <c r="Y22" s="231">
        <v>6</v>
      </c>
      <c r="Z22" s="231">
        <v>6</v>
      </c>
      <c r="AA22" s="231">
        <v>6</v>
      </c>
      <c r="AB22" s="231">
        <v>6</v>
      </c>
      <c r="AC22" s="291">
        <f t="shared" si="2"/>
        <v>19</v>
      </c>
      <c r="AD22" s="291" t="str">
        <f t="shared" si="3"/>
        <v>水</v>
      </c>
      <c r="AE22" s="289">
        <f t="shared" si="6"/>
        <v>1</v>
      </c>
      <c r="AF22" s="289">
        <f t="shared" si="6"/>
        <v>2</v>
      </c>
      <c r="AG22" s="289">
        <f t="shared" si="6"/>
        <v>2</v>
      </c>
      <c r="AH22" s="289">
        <f t="shared" si="6"/>
        <v>2</v>
      </c>
      <c r="AI22" s="289">
        <f t="shared" si="6"/>
        <v>2</v>
      </c>
      <c r="AJ22" s="289">
        <f t="shared" si="6"/>
        <v>2</v>
      </c>
    </row>
    <row r="23" spans="1:36" s="43" customFormat="1" ht="84.75" customHeight="1">
      <c r="A23" s="67"/>
      <c r="B23" s="880">
        <v>20</v>
      </c>
      <c r="C23" s="881" t="s">
        <v>180</v>
      </c>
      <c r="D23" s="882"/>
      <c r="E23" s="881"/>
      <c r="F23" s="1160" t="s">
        <v>71</v>
      </c>
      <c r="G23" s="1210"/>
      <c r="H23" s="955"/>
      <c r="I23" s="1098"/>
      <c r="J23" s="887"/>
      <c r="K23" s="888"/>
      <c r="L23" s="888"/>
      <c r="M23" s="888"/>
      <c r="N23" s="888"/>
      <c r="O23" s="906"/>
      <c r="P23" s="890"/>
      <c r="Q23" s="891">
        <f t="shared" si="0"/>
        <v>20</v>
      </c>
      <c r="R23" s="891" t="str">
        <f t="shared" si="1"/>
        <v>木</v>
      </c>
      <c r="S23" s="1030"/>
      <c r="T23" s="905"/>
      <c r="U23" s="1171" t="str">
        <f t="shared" si="5"/>
        <v>春分の日</v>
      </c>
      <c r="V23" s="81"/>
      <c r="W23" s="231"/>
      <c r="X23" s="232"/>
      <c r="Y23" s="232"/>
      <c r="Z23" s="232"/>
      <c r="AA23" s="232"/>
      <c r="AB23" s="232"/>
      <c r="AC23" s="291">
        <f t="shared" si="2"/>
        <v>20</v>
      </c>
      <c r="AD23" s="291" t="str">
        <f t="shared" si="3"/>
        <v>木</v>
      </c>
      <c r="AE23" s="289">
        <f t="shared" si="6"/>
        <v>0</v>
      </c>
      <c r="AF23" s="289">
        <f t="shared" si="6"/>
        <v>0</v>
      </c>
      <c r="AG23" s="289">
        <f t="shared" si="6"/>
        <v>0</v>
      </c>
      <c r="AH23" s="289">
        <f t="shared" si="6"/>
        <v>0</v>
      </c>
      <c r="AI23" s="289">
        <f t="shared" si="6"/>
        <v>0</v>
      </c>
      <c r="AJ23" s="289">
        <f t="shared" si="6"/>
        <v>0</v>
      </c>
    </row>
    <row r="24" spans="1:36" s="43" customFormat="1" ht="84.75" customHeight="1">
      <c r="A24" s="67"/>
      <c r="B24" s="599">
        <v>21</v>
      </c>
      <c r="C24" s="410" t="s">
        <v>15</v>
      </c>
      <c r="D24" s="471"/>
      <c r="E24" s="410" t="s">
        <v>242</v>
      </c>
      <c r="F24" s="710" t="s">
        <v>374</v>
      </c>
      <c r="G24" s="815"/>
      <c r="H24" s="466" t="s">
        <v>34</v>
      </c>
      <c r="I24" s="472" t="s">
        <v>257</v>
      </c>
      <c r="J24" s="349">
        <v>4</v>
      </c>
      <c r="K24" s="350">
        <v>4</v>
      </c>
      <c r="L24" s="350">
        <v>4</v>
      </c>
      <c r="M24" s="350">
        <v>4</v>
      </c>
      <c r="N24" s="350">
        <v>4</v>
      </c>
      <c r="O24" s="351">
        <v>4</v>
      </c>
      <c r="P24" s="10"/>
      <c r="Q24" s="632">
        <f t="shared" si="0"/>
        <v>21</v>
      </c>
      <c r="R24" s="632" t="str">
        <f t="shared" si="1"/>
        <v>金</v>
      </c>
      <c r="S24" s="313"/>
      <c r="T24" s="19"/>
      <c r="U24" s="855" t="str">
        <f t="shared" si="5"/>
        <v>４時間授業
給食終了日</v>
      </c>
      <c r="V24" s="106"/>
      <c r="W24" s="231">
        <v>5</v>
      </c>
      <c r="X24" s="231">
        <v>5</v>
      </c>
      <c r="Y24" s="231">
        <v>5</v>
      </c>
      <c r="Z24" s="231">
        <v>6</v>
      </c>
      <c r="AA24" s="231">
        <v>6</v>
      </c>
      <c r="AB24" s="231">
        <v>6</v>
      </c>
      <c r="AC24" s="291">
        <f t="shared" si="2"/>
        <v>21</v>
      </c>
      <c r="AD24" s="291" t="str">
        <f t="shared" si="3"/>
        <v>金</v>
      </c>
      <c r="AE24" s="289">
        <f t="shared" si="6"/>
        <v>1</v>
      </c>
      <c r="AF24" s="289">
        <f t="shared" si="6"/>
        <v>1</v>
      </c>
      <c r="AG24" s="289">
        <f t="shared" si="6"/>
        <v>1</v>
      </c>
      <c r="AH24" s="289">
        <f t="shared" si="6"/>
        <v>2</v>
      </c>
      <c r="AI24" s="289">
        <f t="shared" si="6"/>
        <v>2</v>
      </c>
      <c r="AJ24" s="289">
        <f t="shared" si="6"/>
        <v>2</v>
      </c>
    </row>
    <row r="25" spans="1:36" s="43" customFormat="1" ht="84.75" customHeight="1">
      <c r="A25" s="67"/>
      <c r="B25" s="880">
        <v>22</v>
      </c>
      <c r="C25" s="881" t="s">
        <v>182</v>
      </c>
      <c r="D25" s="882"/>
      <c r="E25" s="881"/>
      <c r="F25" s="1180"/>
      <c r="G25" s="1181"/>
      <c r="H25" s="955"/>
      <c r="I25" s="1098"/>
      <c r="J25" s="887"/>
      <c r="K25" s="888"/>
      <c r="L25" s="888"/>
      <c r="M25" s="888"/>
      <c r="N25" s="888"/>
      <c r="O25" s="906"/>
      <c r="P25" s="890"/>
      <c r="Q25" s="891">
        <f t="shared" si="0"/>
        <v>22</v>
      </c>
      <c r="R25" s="891" t="str">
        <f t="shared" si="1"/>
        <v>土</v>
      </c>
      <c r="S25" s="1121"/>
      <c r="T25" s="905"/>
      <c r="U25" s="1171">
        <f t="shared" si="5"/>
        <v>0</v>
      </c>
      <c r="V25" s="81"/>
      <c r="W25" s="231">
        <v>5</v>
      </c>
      <c r="X25" s="232">
        <v>5</v>
      </c>
      <c r="Y25" s="232">
        <v>6</v>
      </c>
      <c r="Z25" s="232">
        <v>6</v>
      </c>
      <c r="AA25" s="232">
        <v>6</v>
      </c>
      <c r="AB25" s="232">
        <v>6</v>
      </c>
      <c r="AC25" s="291">
        <f t="shared" si="2"/>
        <v>22</v>
      </c>
      <c r="AD25" s="291" t="str">
        <f t="shared" si="3"/>
        <v>土</v>
      </c>
      <c r="AE25" s="289">
        <f t="shared" si="6"/>
        <v>5</v>
      </c>
      <c r="AF25" s="289">
        <f t="shared" si="6"/>
        <v>5</v>
      </c>
      <c r="AG25" s="289">
        <f t="shared" si="6"/>
        <v>6</v>
      </c>
      <c r="AH25" s="289">
        <f t="shared" si="6"/>
        <v>6</v>
      </c>
      <c r="AI25" s="289">
        <f t="shared" si="6"/>
        <v>6</v>
      </c>
      <c r="AJ25" s="289">
        <f t="shared" si="6"/>
        <v>6</v>
      </c>
    </row>
    <row r="26" spans="1:36" s="43" customFormat="1" ht="84.75" customHeight="1">
      <c r="A26" s="67"/>
      <c r="B26" s="880">
        <v>23</v>
      </c>
      <c r="C26" s="881" t="s">
        <v>183</v>
      </c>
      <c r="D26" s="882"/>
      <c r="E26" s="881"/>
      <c r="F26" s="1172"/>
      <c r="G26" s="1173"/>
      <c r="H26" s="955"/>
      <c r="I26" s="1098"/>
      <c r="J26" s="887"/>
      <c r="K26" s="888"/>
      <c r="L26" s="888"/>
      <c r="M26" s="888"/>
      <c r="N26" s="888"/>
      <c r="O26" s="906"/>
      <c r="P26" s="890"/>
      <c r="Q26" s="891">
        <f t="shared" si="0"/>
        <v>23</v>
      </c>
      <c r="R26" s="891" t="str">
        <f t="shared" si="1"/>
        <v>日</v>
      </c>
      <c r="S26" s="977"/>
      <c r="T26" s="905"/>
      <c r="U26" s="1171">
        <f t="shared" si="5"/>
        <v>0</v>
      </c>
      <c r="V26" s="81"/>
      <c r="W26" s="173"/>
      <c r="X26" s="173"/>
      <c r="Y26" s="149"/>
      <c r="Z26" s="149"/>
      <c r="AA26" s="149"/>
      <c r="AB26" s="149"/>
      <c r="AC26" s="291">
        <f t="shared" si="2"/>
        <v>23</v>
      </c>
      <c r="AD26" s="291" t="str">
        <f t="shared" si="3"/>
        <v>日</v>
      </c>
      <c r="AE26" s="289">
        <f t="shared" si="6"/>
        <v>0</v>
      </c>
      <c r="AF26" s="289">
        <f t="shared" si="6"/>
        <v>0</v>
      </c>
      <c r="AG26" s="289">
        <f t="shared" si="6"/>
        <v>0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1:36" s="43" customFormat="1" ht="84.75" customHeight="1">
      <c r="A27" s="67"/>
      <c r="B27" s="599">
        <v>24</v>
      </c>
      <c r="C27" s="410" t="s">
        <v>17</v>
      </c>
      <c r="D27" s="471"/>
      <c r="E27" s="410" t="s">
        <v>64</v>
      </c>
      <c r="F27" s="810" t="s">
        <v>115</v>
      </c>
      <c r="G27" s="811"/>
      <c r="H27" s="466"/>
      <c r="I27" s="472"/>
      <c r="J27" s="349"/>
      <c r="K27" s="350"/>
      <c r="L27" s="350"/>
      <c r="M27" s="350"/>
      <c r="N27" s="350">
        <v>3</v>
      </c>
      <c r="O27" s="351">
        <v>3</v>
      </c>
      <c r="P27" s="10"/>
      <c r="Q27" s="632">
        <f t="shared" si="0"/>
        <v>24</v>
      </c>
      <c r="R27" s="632" t="str">
        <f t="shared" si="1"/>
        <v>月</v>
      </c>
      <c r="S27" s="308"/>
      <c r="T27" s="763"/>
      <c r="U27" s="855" t="str">
        <f t="shared" si="5"/>
        <v>５・６年３時間授業
卒業証書授与式
１～４年臨時休業日</v>
      </c>
      <c r="V27" s="81"/>
      <c r="W27" s="149"/>
      <c r="X27" s="149"/>
      <c r="Y27" s="149"/>
      <c r="Z27" s="149"/>
      <c r="AA27" s="149"/>
      <c r="AB27" s="149"/>
      <c r="AC27" s="291">
        <f t="shared" si="2"/>
        <v>24</v>
      </c>
      <c r="AD27" s="291" t="str">
        <f t="shared" si="3"/>
        <v>月</v>
      </c>
      <c r="AE27" s="289">
        <f t="shared" si="6"/>
        <v>0</v>
      </c>
      <c r="AF27" s="289">
        <f t="shared" si="6"/>
        <v>0</v>
      </c>
      <c r="AG27" s="289">
        <f t="shared" si="6"/>
        <v>0</v>
      </c>
      <c r="AH27" s="289">
        <f t="shared" si="6"/>
        <v>0</v>
      </c>
      <c r="AI27" s="289">
        <f t="shared" si="6"/>
        <v>-3</v>
      </c>
      <c r="AJ27" s="289">
        <f t="shared" si="6"/>
        <v>-3</v>
      </c>
    </row>
    <row r="28" spans="1:36" s="43" customFormat="1" ht="84.75" customHeight="1">
      <c r="A28" s="67"/>
      <c r="B28" s="599">
        <v>25</v>
      </c>
      <c r="C28" s="410" t="s">
        <v>178</v>
      </c>
      <c r="D28" s="471"/>
      <c r="E28" s="410" t="s">
        <v>64</v>
      </c>
      <c r="F28" s="817" t="s">
        <v>229</v>
      </c>
      <c r="G28" s="830"/>
      <c r="H28" s="735"/>
      <c r="I28" s="477"/>
      <c r="J28" s="346">
        <v>3</v>
      </c>
      <c r="K28" s="347">
        <v>3</v>
      </c>
      <c r="L28" s="347">
        <v>3</v>
      </c>
      <c r="M28" s="347">
        <v>3</v>
      </c>
      <c r="N28" s="347">
        <v>3</v>
      </c>
      <c r="O28" s="351"/>
      <c r="P28" s="10"/>
      <c r="Q28" s="632">
        <f t="shared" si="0"/>
        <v>25</v>
      </c>
      <c r="R28" s="632" t="str">
        <f t="shared" si="1"/>
        <v>火</v>
      </c>
      <c r="S28" s="308"/>
      <c r="T28" s="36"/>
      <c r="U28" s="855" t="str">
        <f t="shared" si="5"/>
        <v>３時間授業
６年臨時休業日</v>
      </c>
      <c r="V28" s="81"/>
      <c r="W28" s="231">
        <v>5</v>
      </c>
      <c r="X28" s="231">
        <v>5</v>
      </c>
      <c r="Y28" s="231">
        <v>5</v>
      </c>
      <c r="Z28" s="231">
        <v>5</v>
      </c>
      <c r="AA28" s="231">
        <v>5</v>
      </c>
      <c r="AB28" s="231">
        <v>5</v>
      </c>
      <c r="AC28" s="291">
        <f t="shared" si="2"/>
        <v>25</v>
      </c>
      <c r="AD28" s="291" t="str">
        <f t="shared" si="3"/>
        <v>火</v>
      </c>
      <c r="AE28" s="289">
        <f t="shared" si="6"/>
        <v>2</v>
      </c>
      <c r="AF28" s="289">
        <f t="shared" si="6"/>
        <v>2</v>
      </c>
      <c r="AG28" s="289">
        <f t="shared" si="6"/>
        <v>2</v>
      </c>
      <c r="AH28" s="289">
        <f t="shared" si="6"/>
        <v>2</v>
      </c>
      <c r="AI28" s="289">
        <f t="shared" si="6"/>
        <v>2</v>
      </c>
      <c r="AJ28" s="289">
        <f t="shared" si="6"/>
        <v>5</v>
      </c>
    </row>
    <row r="29" spans="1:36" s="43" customFormat="1" ht="84.75" customHeight="1">
      <c r="A29" s="67"/>
      <c r="B29" s="599">
        <v>26</v>
      </c>
      <c r="C29" s="410" t="s">
        <v>179</v>
      </c>
      <c r="D29" s="471"/>
      <c r="E29" s="410" t="s">
        <v>157</v>
      </c>
      <c r="F29" s="817" t="s">
        <v>230</v>
      </c>
      <c r="G29" s="818"/>
      <c r="H29" s="466"/>
      <c r="I29" s="467"/>
      <c r="J29" s="349">
        <v>3</v>
      </c>
      <c r="K29" s="350">
        <v>3</v>
      </c>
      <c r="L29" s="350">
        <v>3</v>
      </c>
      <c r="M29" s="350">
        <v>3</v>
      </c>
      <c r="N29" s="350">
        <v>3</v>
      </c>
      <c r="O29" s="351"/>
      <c r="P29" s="10"/>
      <c r="Q29" s="632">
        <f t="shared" si="0"/>
        <v>26</v>
      </c>
      <c r="R29" s="632" t="str">
        <f t="shared" si="1"/>
        <v>水</v>
      </c>
      <c r="S29" s="313"/>
      <c r="T29" s="782"/>
      <c r="U29" s="855" t="str">
        <f t="shared" si="5"/>
        <v>３時間授業
６年臨時休業日
修了式　　職集</v>
      </c>
      <c r="V29" s="105"/>
      <c r="W29" s="231">
        <v>5</v>
      </c>
      <c r="X29" s="231">
        <v>6</v>
      </c>
      <c r="Y29" s="231">
        <v>6</v>
      </c>
      <c r="Z29" s="231">
        <v>6</v>
      </c>
      <c r="AA29" s="231">
        <v>6</v>
      </c>
      <c r="AB29" s="231">
        <v>6</v>
      </c>
      <c r="AC29" s="291">
        <f t="shared" si="2"/>
        <v>26</v>
      </c>
      <c r="AD29" s="291" t="str">
        <f t="shared" si="3"/>
        <v>水</v>
      </c>
      <c r="AE29" s="289">
        <f t="shared" si="6"/>
        <v>2</v>
      </c>
      <c r="AF29" s="289">
        <f t="shared" si="6"/>
        <v>3</v>
      </c>
      <c r="AG29" s="289">
        <f t="shared" si="6"/>
        <v>3</v>
      </c>
      <c r="AH29" s="289">
        <f t="shared" si="6"/>
        <v>3</v>
      </c>
      <c r="AI29" s="289">
        <f t="shared" si="6"/>
        <v>3</v>
      </c>
      <c r="AJ29" s="289">
        <f t="shared" si="6"/>
        <v>6</v>
      </c>
    </row>
    <row r="30" spans="1:36" s="43" customFormat="1" ht="84.75" customHeight="1">
      <c r="A30" s="67"/>
      <c r="B30" s="831">
        <v>27</v>
      </c>
      <c r="C30" s="589" t="s">
        <v>180</v>
      </c>
      <c r="D30" s="832"/>
      <c r="E30" s="589"/>
      <c r="F30" s="833" t="s">
        <v>116</v>
      </c>
      <c r="G30" s="834"/>
      <c r="H30" s="735"/>
      <c r="I30" s="477"/>
      <c r="J30" s="346"/>
      <c r="K30" s="347"/>
      <c r="L30" s="347"/>
      <c r="M30" s="347"/>
      <c r="N30" s="347"/>
      <c r="O30" s="348"/>
      <c r="P30" s="10"/>
      <c r="Q30" s="632">
        <f t="shared" si="0"/>
        <v>27</v>
      </c>
      <c r="R30" s="632" t="str">
        <f t="shared" si="1"/>
        <v>木</v>
      </c>
      <c r="S30" s="313"/>
      <c r="T30" s="19"/>
      <c r="U30" s="855" t="str">
        <f t="shared" si="5"/>
        <v>学年末休業日（～３１日）</v>
      </c>
      <c r="V30" s="106"/>
      <c r="W30" s="231"/>
      <c r="X30" s="232"/>
      <c r="Y30" s="232"/>
      <c r="Z30" s="232"/>
      <c r="AA30" s="232"/>
      <c r="AB30" s="232"/>
      <c r="AC30" s="291">
        <f t="shared" si="2"/>
        <v>27</v>
      </c>
      <c r="AD30" s="291" t="str">
        <f t="shared" si="3"/>
        <v>木</v>
      </c>
      <c r="AE30" s="289">
        <f t="shared" si="6"/>
        <v>0</v>
      </c>
      <c r="AF30" s="289">
        <f t="shared" si="6"/>
        <v>0</v>
      </c>
      <c r="AG30" s="289">
        <f t="shared" si="6"/>
        <v>0</v>
      </c>
      <c r="AH30" s="289">
        <f t="shared" si="6"/>
        <v>0</v>
      </c>
      <c r="AI30" s="289">
        <f t="shared" si="6"/>
        <v>0</v>
      </c>
      <c r="AJ30" s="289">
        <f t="shared" si="6"/>
        <v>0</v>
      </c>
    </row>
    <row r="31" spans="1:36" s="43" customFormat="1" ht="84.75" customHeight="1">
      <c r="B31" s="599">
        <v>28</v>
      </c>
      <c r="C31" s="410" t="s">
        <v>15</v>
      </c>
      <c r="D31" s="410"/>
      <c r="E31" s="410"/>
      <c r="F31" s="617"/>
      <c r="G31" s="766"/>
      <c r="H31" s="466"/>
      <c r="I31" s="467"/>
      <c r="J31" s="349"/>
      <c r="K31" s="350"/>
      <c r="L31" s="350"/>
      <c r="M31" s="350"/>
      <c r="N31" s="350"/>
      <c r="O31" s="351"/>
      <c r="P31" s="10"/>
      <c r="Q31" s="632">
        <f t="shared" si="0"/>
        <v>28</v>
      </c>
      <c r="R31" s="632" t="str">
        <f t="shared" si="1"/>
        <v>金</v>
      </c>
      <c r="S31" s="717"/>
      <c r="T31" s="763"/>
      <c r="U31" s="855">
        <f t="shared" si="5"/>
        <v>0</v>
      </c>
      <c r="V31" s="81"/>
      <c r="W31" s="231"/>
      <c r="X31" s="231"/>
      <c r="Y31" s="231"/>
      <c r="Z31" s="231"/>
      <c r="AA31" s="231"/>
      <c r="AB31" s="231"/>
      <c r="AC31" s="291">
        <f t="shared" si="2"/>
        <v>28</v>
      </c>
      <c r="AD31" s="291" t="str">
        <f t="shared" si="3"/>
        <v>金</v>
      </c>
      <c r="AE31" s="289">
        <f t="shared" si="6"/>
        <v>0</v>
      </c>
      <c r="AF31" s="289">
        <f t="shared" si="6"/>
        <v>0</v>
      </c>
      <c r="AG31" s="289">
        <f t="shared" si="6"/>
        <v>0</v>
      </c>
      <c r="AH31" s="289">
        <f t="shared" si="6"/>
        <v>0</v>
      </c>
      <c r="AI31" s="289">
        <f t="shared" si="6"/>
        <v>0</v>
      </c>
      <c r="AJ31" s="289">
        <f t="shared" si="6"/>
        <v>0</v>
      </c>
    </row>
    <row r="32" spans="1:36" s="43" customFormat="1" ht="84.75" customHeight="1">
      <c r="B32" s="880">
        <v>29</v>
      </c>
      <c r="C32" s="881" t="s">
        <v>182</v>
      </c>
      <c r="D32" s="881"/>
      <c r="E32" s="881"/>
      <c r="F32" s="914"/>
      <c r="G32" s="1052"/>
      <c r="H32" s="955"/>
      <c r="I32" s="1098"/>
      <c r="J32" s="887"/>
      <c r="K32" s="888"/>
      <c r="L32" s="888"/>
      <c r="M32" s="888"/>
      <c r="N32" s="888"/>
      <c r="O32" s="906"/>
      <c r="P32" s="890"/>
      <c r="Q32" s="891">
        <f t="shared" si="0"/>
        <v>29</v>
      </c>
      <c r="R32" s="891" t="str">
        <f t="shared" si="1"/>
        <v>土</v>
      </c>
      <c r="S32" s="977"/>
      <c r="T32" s="918"/>
      <c r="U32" s="1171">
        <f t="shared" si="5"/>
        <v>0</v>
      </c>
      <c r="V32" s="81"/>
      <c r="W32" s="231"/>
      <c r="X32" s="232"/>
      <c r="Y32" s="232"/>
      <c r="Z32" s="232"/>
      <c r="AA32" s="232"/>
      <c r="AB32" s="232"/>
      <c r="AC32" s="291">
        <f t="shared" si="2"/>
        <v>29</v>
      </c>
      <c r="AD32" s="291" t="str">
        <f t="shared" si="3"/>
        <v>土</v>
      </c>
      <c r="AE32" s="289">
        <f t="shared" si="6"/>
        <v>0</v>
      </c>
      <c r="AF32" s="289">
        <f t="shared" si="6"/>
        <v>0</v>
      </c>
      <c r="AG32" s="289">
        <f t="shared" si="6"/>
        <v>0</v>
      </c>
      <c r="AH32" s="289">
        <f t="shared" si="6"/>
        <v>0</v>
      </c>
      <c r="AI32" s="289">
        <f t="shared" si="6"/>
        <v>0</v>
      </c>
      <c r="AJ32" s="289">
        <f t="shared" si="6"/>
        <v>0</v>
      </c>
    </row>
    <row r="33" spans="2:36" s="43" customFormat="1" ht="84.75" customHeight="1">
      <c r="B33" s="880">
        <v>30</v>
      </c>
      <c r="C33" s="881" t="s">
        <v>183</v>
      </c>
      <c r="D33" s="881"/>
      <c r="E33" s="881"/>
      <c r="F33" s="914"/>
      <c r="G33" s="1052"/>
      <c r="H33" s="955"/>
      <c r="I33" s="1098"/>
      <c r="J33" s="887"/>
      <c r="K33" s="888"/>
      <c r="L33" s="888"/>
      <c r="M33" s="888"/>
      <c r="N33" s="888"/>
      <c r="O33" s="906"/>
      <c r="P33" s="890"/>
      <c r="Q33" s="891">
        <f t="shared" si="0"/>
        <v>30</v>
      </c>
      <c r="R33" s="891" t="str">
        <f t="shared" si="1"/>
        <v>日</v>
      </c>
      <c r="S33" s="977"/>
      <c r="T33" s="918"/>
      <c r="U33" s="1171">
        <f t="shared" si="5"/>
        <v>0</v>
      </c>
      <c r="V33" s="81"/>
      <c r="W33" s="81"/>
      <c r="X33" s="81"/>
      <c r="Y33" s="81"/>
      <c r="Z33" s="81"/>
      <c r="AA33" s="81"/>
      <c r="AB33" s="81"/>
      <c r="AC33" s="291">
        <f t="shared" si="2"/>
        <v>30</v>
      </c>
      <c r="AD33" s="291" t="str">
        <f t="shared" si="3"/>
        <v>日</v>
      </c>
      <c r="AE33" s="289">
        <f t="shared" si="6"/>
        <v>0</v>
      </c>
      <c r="AF33" s="289">
        <f t="shared" si="6"/>
        <v>0</v>
      </c>
      <c r="AG33" s="289">
        <f t="shared" si="6"/>
        <v>0</v>
      </c>
      <c r="AH33" s="289">
        <f t="shared" si="6"/>
        <v>0</v>
      </c>
      <c r="AI33" s="289">
        <f t="shared" si="6"/>
        <v>0</v>
      </c>
      <c r="AJ33" s="289">
        <f t="shared" si="6"/>
        <v>0</v>
      </c>
    </row>
    <row r="34" spans="2:36" s="43" customFormat="1" ht="84.75" customHeight="1" thickBot="1">
      <c r="B34" s="835">
        <v>31</v>
      </c>
      <c r="C34" s="413" t="s">
        <v>17</v>
      </c>
      <c r="D34" s="417"/>
      <c r="E34" s="417"/>
      <c r="F34" s="857"/>
      <c r="G34" s="836"/>
      <c r="H34" s="1237"/>
      <c r="I34" s="837"/>
      <c r="J34" s="838"/>
      <c r="K34" s="839"/>
      <c r="L34" s="839"/>
      <c r="M34" s="839"/>
      <c r="N34" s="839"/>
      <c r="O34" s="840"/>
      <c r="P34" s="10"/>
      <c r="Q34" s="694">
        <v>31</v>
      </c>
      <c r="R34" s="695" t="s">
        <v>17</v>
      </c>
      <c r="S34" s="308"/>
      <c r="T34" s="763"/>
      <c r="U34" s="855">
        <f t="shared" si="5"/>
        <v>0</v>
      </c>
      <c r="V34" s="81"/>
      <c r="W34" s="81"/>
      <c r="X34" s="81"/>
      <c r="Y34" s="81"/>
      <c r="Z34" s="81"/>
      <c r="AA34" s="81"/>
      <c r="AB34" s="81"/>
      <c r="AC34" s="291">
        <f t="shared" si="2"/>
        <v>31</v>
      </c>
      <c r="AD34" s="291" t="str">
        <f t="shared" si="3"/>
        <v>月</v>
      </c>
      <c r="AE34" s="289">
        <f t="shared" ref="AE34:AJ34" si="7">W34-J34</f>
        <v>0</v>
      </c>
      <c r="AF34" s="289">
        <f t="shared" si="7"/>
        <v>0</v>
      </c>
      <c r="AG34" s="289">
        <f t="shared" si="7"/>
        <v>0</v>
      </c>
      <c r="AH34" s="289">
        <f t="shared" si="7"/>
        <v>0</v>
      </c>
      <c r="AI34" s="289">
        <f t="shared" si="7"/>
        <v>0</v>
      </c>
      <c r="AJ34" s="289">
        <f t="shared" si="7"/>
        <v>0</v>
      </c>
    </row>
    <row r="35" spans="2:36" s="43" customFormat="1" ht="41.25" customHeight="1">
      <c r="B35" s="1494"/>
      <c r="C35" s="1352"/>
      <c r="D35" s="1352"/>
      <c r="E35" s="1352"/>
      <c r="F35" s="1352"/>
      <c r="G35" s="1352"/>
      <c r="H35" s="1352"/>
      <c r="I35" s="1212" t="s">
        <v>20</v>
      </c>
      <c r="J35" s="363">
        <f t="shared" ref="J35:O35" si="8">SUM(J4:J34)</f>
        <v>70</v>
      </c>
      <c r="K35" s="363">
        <f t="shared" si="8"/>
        <v>72</v>
      </c>
      <c r="L35" s="363">
        <f t="shared" si="8"/>
        <v>73</v>
      </c>
      <c r="M35" s="363">
        <f t="shared" si="8"/>
        <v>73</v>
      </c>
      <c r="N35" s="363">
        <f t="shared" si="8"/>
        <v>77</v>
      </c>
      <c r="O35" s="364">
        <f t="shared" si="8"/>
        <v>71</v>
      </c>
      <c r="S35" s="81"/>
      <c r="T35" s="110"/>
      <c r="U35" s="70"/>
      <c r="V35" s="81"/>
      <c r="W35" s="233">
        <f t="shared" ref="W35:AB35" si="9">SUM(W4:W34)</f>
        <v>85</v>
      </c>
      <c r="X35" s="233">
        <f t="shared" si="9"/>
        <v>89</v>
      </c>
      <c r="Y35" s="233">
        <f t="shared" si="9"/>
        <v>95</v>
      </c>
      <c r="Z35" s="233">
        <f t="shared" si="9"/>
        <v>98</v>
      </c>
      <c r="AA35" s="233">
        <f t="shared" si="9"/>
        <v>98</v>
      </c>
      <c r="AB35" s="233">
        <f t="shared" si="9"/>
        <v>98</v>
      </c>
      <c r="AC35" s="292" t="s">
        <v>131</v>
      </c>
      <c r="AD35" s="292"/>
      <c r="AE35" s="289">
        <f t="shared" ref="AE35:AJ35" si="10">SUM(AE4:AE34)</f>
        <v>15</v>
      </c>
      <c r="AF35" s="289">
        <f t="shared" si="10"/>
        <v>17</v>
      </c>
      <c r="AG35" s="289">
        <f t="shared" si="10"/>
        <v>22</v>
      </c>
      <c r="AH35" s="289">
        <f t="shared" si="10"/>
        <v>25</v>
      </c>
      <c r="AI35" s="289">
        <f t="shared" si="10"/>
        <v>21</v>
      </c>
      <c r="AJ35" s="289">
        <f t="shared" si="10"/>
        <v>27</v>
      </c>
    </row>
    <row r="36" spans="2:36" s="43" customFormat="1" ht="41.25" customHeight="1">
      <c r="B36" s="1354"/>
      <c r="C36" s="1354"/>
      <c r="D36" s="1354"/>
      <c r="E36" s="1354"/>
      <c r="F36" s="1354"/>
      <c r="G36" s="1354"/>
      <c r="H36" s="1354"/>
      <c r="I36" s="325" t="s">
        <v>234</v>
      </c>
      <c r="J36" s="328">
        <f>COUNTA(J4:J34)-J37</f>
        <v>16</v>
      </c>
      <c r="K36" s="328">
        <f t="shared" ref="K36:O36" si="11">COUNTA(K4:K34)-K37</f>
        <v>16</v>
      </c>
      <c r="L36" s="328">
        <f t="shared" si="11"/>
        <v>16</v>
      </c>
      <c r="M36" s="328">
        <f t="shared" si="11"/>
        <v>16</v>
      </c>
      <c r="N36" s="328">
        <f t="shared" si="11"/>
        <v>17</v>
      </c>
      <c r="O36" s="329">
        <f t="shared" si="11"/>
        <v>15</v>
      </c>
      <c r="S36" s="81"/>
      <c r="T36" s="109"/>
      <c r="U36" s="70"/>
      <c r="V36" s="81"/>
      <c r="W36" s="81"/>
      <c r="X36" s="81"/>
      <c r="Y36" s="81"/>
      <c r="Z36" s="81"/>
      <c r="AA36" s="81"/>
      <c r="AB36" s="81"/>
    </row>
    <row r="37" spans="2:36" s="43" customFormat="1" ht="41.25" customHeight="1" thickBot="1">
      <c r="B37" s="1354"/>
      <c r="C37" s="1354"/>
      <c r="D37" s="1354"/>
      <c r="E37" s="1354"/>
      <c r="F37" s="1354"/>
      <c r="G37" s="1354"/>
      <c r="H37" s="1354"/>
      <c r="I37" s="368" t="s">
        <v>235</v>
      </c>
      <c r="J37" s="344"/>
      <c r="K37" s="344"/>
      <c r="L37" s="344"/>
      <c r="M37" s="344"/>
      <c r="N37" s="344"/>
      <c r="O37" s="345"/>
      <c r="S37" s="81"/>
      <c r="T37" s="110"/>
      <c r="U37" s="70"/>
      <c r="V37" s="81"/>
      <c r="W37" s="81"/>
      <c r="X37" s="81"/>
      <c r="Y37" s="81"/>
      <c r="Z37" s="81"/>
      <c r="AA37" s="81"/>
      <c r="AB37" s="81"/>
    </row>
    <row r="38" spans="2:36" s="43" customFormat="1" ht="18" customHeight="1">
      <c r="B38" s="1354"/>
      <c r="C38" s="1354"/>
      <c r="D38" s="1354"/>
      <c r="E38" s="1354"/>
      <c r="F38" s="1354"/>
      <c r="G38" s="1354"/>
      <c r="H38" s="1354"/>
      <c r="I38" s="260"/>
      <c r="J38" s="261"/>
      <c r="K38" s="261"/>
      <c r="L38" s="261"/>
      <c r="M38" s="261"/>
      <c r="N38" s="261"/>
      <c r="O38" s="262"/>
      <c r="S38" s="81"/>
      <c r="T38" s="109"/>
      <c r="U38" s="70"/>
      <c r="V38" s="81"/>
    </row>
    <row r="39" spans="2:36" s="43" customFormat="1" ht="21" customHeight="1">
      <c r="B39" s="1354"/>
      <c r="C39" s="1354"/>
      <c r="D39" s="1354"/>
      <c r="E39" s="1354"/>
      <c r="F39" s="1354"/>
      <c r="G39" s="1354"/>
      <c r="H39" s="1354"/>
      <c r="I39" s="242"/>
      <c r="J39" s="113"/>
      <c r="K39" s="113"/>
      <c r="L39" s="113"/>
      <c r="M39" s="113"/>
      <c r="N39" s="113"/>
      <c r="O39" s="114"/>
      <c r="S39" s="81"/>
      <c r="T39" s="115"/>
      <c r="U39" s="70"/>
      <c r="V39" s="81"/>
    </row>
    <row r="40" spans="2:36" s="43" customFormat="1" ht="18" customHeight="1" thickBot="1">
      <c r="B40" s="1356"/>
      <c r="C40" s="1356"/>
      <c r="D40" s="1356"/>
      <c r="E40" s="1356"/>
      <c r="F40" s="1356"/>
      <c r="G40" s="1356"/>
      <c r="H40" s="1356"/>
      <c r="I40" s="243"/>
      <c r="J40" s="116"/>
      <c r="K40" s="116"/>
      <c r="L40" s="116"/>
      <c r="M40" s="116"/>
      <c r="N40" s="116"/>
      <c r="O40" s="117"/>
      <c r="S40" s="81"/>
      <c r="T40" s="109"/>
      <c r="U40" s="118"/>
      <c r="V40" s="81"/>
    </row>
    <row r="41" spans="2:36" ht="19.5" customHeight="1">
      <c r="B41" s="1492"/>
      <c r="C41" s="1493"/>
      <c r="D41" s="1493"/>
      <c r="E41" s="1493"/>
      <c r="F41" s="1493"/>
      <c r="G41" s="1493"/>
      <c r="H41" s="1493"/>
      <c r="I41" s="1493"/>
      <c r="J41" s="1493"/>
      <c r="K41" s="1493"/>
      <c r="L41" s="1493"/>
      <c r="M41" s="1493"/>
      <c r="N41" s="1493"/>
      <c r="O41" s="1493"/>
      <c r="S41" s="1"/>
      <c r="T41" s="1"/>
      <c r="U41" s="1"/>
      <c r="V41" s="1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2:36">
      <c r="E42" s="495"/>
    </row>
    <row r="47" spans="2:36" ht="409.5" customHeight="1">
      <c r="B47" s="1347" t="s">
        <v>72</v>
      </c>
      <c r="C47" s="1348"/>
      <c r="D47" s="1348"/>
      <c r="E47" s="1348"/>
      <c r="F47" s="1348"/>
      <c r="G47" s="1348"/>
      <c r="H47" s="1348"/>
      <c r="I47" s="1348"/>
      <c r="J47" s="1348"/>
      <c r="K47" s="1348"/>
      <c r="L47" s="1348"/>
      <c r="M47" s="1348"/>
      <c r="N47" s="1348"/>
    </row>
  </sheetData>
  <mergeCells count="5">
    <mergeCell ref="J2:O2"/>
    <mergeCell ref="H3:I3"/>
    <mergeCell ref="B41:O41"/>
    <mergeCell ref="B47:N47"/>
    <mergeCell ref="B35:H40"/>
  </mergeCells>
  <phoneticPr fontId="21"/>
  <printOptions horizontalCentered="1" verticalCentered="1"/>
  <pageMargins left="3.937007874015748E-2" right="3.937007874015748E-2" top="0.19685039370078741" bottom="0.19685039370078741" header="0" footer="0"/>
  <pageSetup paperSize="9" scale="3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AF42"/>
  <sheetViews>
    <sheetView showZeros="0" tabSelected="1" topLeftCell="A16" zoomScale="25" zoomScaleNormal="25" zoomScaleSheetLayoutView="25" zoomScalePageLayoutView="25" workbookViewId="0">
      <selection sqref="A1:L41"/>
    </sheetView>
  </sheetViews>
  <sheetFormatPr defaultRowHeight="42"/>
  <cols>
    <col min="1" max="1" width="15.75" style="1238" customWidth="1"/>
    <col min="2" max="2" width="81" style="1240" customWidth="1"/>
    <col min="3" max="3" width="15.75" style="1238" customWidth="1"/>
    <col min="4" max="4" width="81" style="1239" customWidth="1"/>
    <col min="5" max="5" width="15.75" style="1238" customWidth="1"/>
    <col min="6" max="6" width="81" style="1240" customWidth="1"/>
    <col min="7" max="7" width="15.75" style="1238" customWidth="1"/>
    <col min="8" max="8" width="81" style="1240" customWidth="1"/>
    <col min="9" max="9" width="15.75" style="1238" customWidth="1"/>
    <col min="10" max="10" width="81" style="1240" customWidth="1"/>
    <col min="11" max="11" width="15.75" style="1238" customWidth="1"/>
    <col min="12" max="12" width="81" style="1240" customWidth="1"/>
    <col min="13" max="14" width="3" style="1241" hidden="1" customWidth="1"/>
    <col min="15" max="15" width="15.75" style="1238" customWidth="1"/>
    <col min="16" max="16" width="81" style="1240" customWidth="1"/>
    <col min="17" max="17" width="15.75" style="1238" customWidth="1"/>
    <col min="18" max="18" width="81" style="1240" customWidth="1"/>
    <col min="19" max="19" width="15.75" style="1238" customWidth="1"/>
    <col min="20" max="20" width="81" style="1240" customWidth="1"/>
    <col min="21" max="21" width="15.75" style="1238" customWidth="1"/>
    <col min="22" max="22" width="81" style="1240" customWidth="1"/>
    <col min="23" max="23" width="15.75" style="1238" customWidth="1"/>
    <col min="24" max="24" width="81" style="1240" customWidth="1"/>
    <col min="25" max="25" width="15.75" style="1238" customWidth="1"/>
    <col min="26" max="26" width="81" style="1240" customWidth="1"/>
    <col min="27" max="27" width="0.75" style="1243" customWidth="1"/>
    <col min="28" max="28" width="0.125" style="1243" customWidth="1"/>
    <col min="29" max="31" width="9" style="1243"/>
    <col min="32" max="32" width="15" style="1243" customWidth="1"/>
    <col min="33" max="16384" width="9" style="1243"/>
  </cols>
  <sheetData>
    <row r="1" spans="1:26" ht="60" customHeight="1">
      <c r="B1" s="1341">
        <v>2024</v>
      </c>
      <c r="V1" s="1242">
        <f>B1+1</f>
        <v>2025</v>
      </c>
    </row>
    <row r="2" spans="1:26" s="1256" customFormat="1" ht="54" customHeight="1">
      <c r="A2" s="1244"/>
      <c r="B2" s="1308" t="s">
        <v>375</v>
      </c>
      <c r="C2" s="1245"/>
      <c r="D2" s="1246">
        <v>45387</v>
      </c>
      <c r="E2" s="1247"/>
      <c r="F2" s="1248"/>
      <c r="G2" s="1249"/>
      <c r="H2" s="1248"/>
      <c r="I2" s="1249"/>
      <c r="J2" s="1250"/>
      <c r="K2" s="1249"/>
      <c r="L2" s="1251"/>
      <c r="M2" s="1252"/>
      <c r="N2" s="1252"/>
      <c r="O2" s="1244"/>
      <c r="P2" s="1253"/>
      <c r="Q2" s="1238"/>
      <c r="R2" s="1240"/>
      <c r="S2" s="1238"/>
      <c r="T2" s="1240"/>
      <c r="U2" s="1238"/>
      <c r="V2" s="1240"/>
      <c r="W2" s="1238"/>
      <c r="X2" s="1254"/>
      <c r="Y2" s="1238"/>
      <c r="Z2" s="1255"/>
    </row>
    <row r="3" spans="1:26" ht="4.5" customHeight="1" thickBot="1">
      <c r="A3" s="1245"/>
      <c r="B3" s="1257"/>
      <c r="C3" s="1245"/>
      <c r="E3" s="1258"/>
      <c r="F3" s="1248"/>
      <c r="G3" s="1249"/>
      <c r="H3" s="1248"/>
      <c r="I3" s="1249"/>
      <c r="J3" s="1250"/>
      <c r="K3" s="1249"/>
      <c r="L3" s="1251"/>
      <c r="M3" s="1259"/>
      <c r="N3" s="1259"/>
      <c r="O3" s="1260"/>
      <c r="X3" s="1254"/>
      <c r="Z3" s="1255"/>
    </row>
    <row r="4" spans="1:26" s="1270" customFormat="1" ht="47.25" customHeight="1">
      <c r="A4" s="1261" t="s">
        <v>1</v>
      </c>
      <c r="B4" s="1262">
        <v>4</v>
      </c>
      <c r="C4" s="1263" t="s">
        <v>1</v>
      </c>
      <c r="D4" s="1262">
        <v>5</v>
      </c>
      <c r="E4" s="1263" t="s">
        <v>1</v>
      </c>
      <c r="F4" s="1262">
        <v>6</v>
      </c>
      <c r="G4" s="1263" t="s">
        <v>1</v>
      </c>
      <c r="H4" s="1262">
        <v>7</v>
      </c>
      <c r="I4" s="1263" t="s">
        <v>1</v>
      </c>
      <c r="J4" s="1262">
        <v>8</v>
      </c>
      <c r="K4" s="1263" t="s">
        <v>1</v>
      </c>
      <c r="L4" s="1264">
        <v>9</v>
      </c>
      <c r="M4" s="1265"/>
      <c r="N4" s="1265"/>
      <c r="O4" s="1266" t="s">
        <v>1</v>
      </c>
      <c r="P4" s="1267">
        <v>10</v>
      </c>
      <c r="Q4" s="1268" t="s">
        <v>1</v>
      </c>
      <c r="R4" s="1267">
        <v>11</v>
      </c>
      <c r="S4" s="1268" t="s">
        <v>1</v>
      </c>
      <c r="T4" s="1267">
        <v>12</v>
      </c>
      <c r="U4" s="1268" t="s">
        <v>1</v>
      </c>
      <c r="V4" s="1267">
        <v>1</v>
      </c>
      <c r="W4" s="1268" t="s">
        <v>1</v>
      </c>
      <c r="X4" s="1267">
        <v>2</v>
      </c>
      <c r="Y4" s="1268" t="s">
        <v>1</v>
      </c>
      <c r="Z4" s="1269">
        <v>3</v>
      </c>
    </row>
    <row r="5" spans="1:26" ht="152.25" customHeight="1">
      <c r="A5" s="1312">
        <f>DATE($B$1,B4,1)</f>
        <v>45383</v>
      </c>
      <c r="B5" s="1284" t="str">
        <f>'４月'!F4</f>
        <v xml:space="preserve">春季休業日
4月１日～4月７日
</v>
      </c>
      <c r="C5" s="1309">
        <f>DATE($B$1,D4,1)</f>
        <v>45413</v>
      </c>
      <c r="D5" s="1273" t="str">
        <f>'５月'!F4</f>
        <v>委員会②　</v>
      </c>
      <c r="E5" s="1309">
        <f>DATE($B$1,F4,1)</f>
        <v>45444</v>
      </c>
      <c r="F5" s="1328" t="str">
        <f>'６月 '!F4</f>
        <v>トイレ改修工事（令和７年１月３１日まで）</v>
      </c>
      <c r="G5" s="1309">
        <f>DATE($B$1,H4,1)</f>
        <v>45474</v>
      </c>
      <c r="H5" s="1273">
        <f>'７月 '!F4</f>
        <v>0</v>
      </c>
      <c r="I5" s="1309">
        <f>DATE($B$1,J4,1)</f>
        <v>45505</v>
      </c>
      <c r="J5" s="1273">
        <f>'８月'!F4</f>
        <v>0</v>
      </c>
      <c r="K5" s="1309">
        <f>DATE($B$1,L4,1)</f>
        <v>45536</v>
      </c>
      <c r="L5" s="1300">
        <f>'９月'!F4</f>
        <v>0</v>
      </c>
      <c r="M5" s="1271"/>
      <c r="N5" s="1271"/>
      <c r="O5" s="1312">
        <f>DATE($B$1,P4,1)</f>
        <v>45566</v>
      </c>
      <c r="P5" s="1273">
        <f>'１０月 '!F4</f>
        <v>0</v>
      </c>
      <c r="Q5" s="1309">
        <f>DATE($B$1,R4,1)</f>
        <v>45597</v>
      </c>
      <c r="R5" s="1273">
        <f>'１１月'!F4</f>
        <v>0</v>
      </c>
      <c r="S5" s="1309">
        <f>DATE($B$1,T4,1)</f>
        <v>45627</v>
      </c>
      <c r="T5" s="1273">
        <f>'１２月'!F4</f>
        <v>0</v>
      </c>
      <c r="U5" s="1311">
        <f>DATE($V$1,V4,1)</f>
        <v>45658</v>
      </c>
      <c r="V5" s="1273" t="str">
        <f>'１月'!F4</f>
        <v>元日</v>
      </c>
      <c r="W5" s="1309">
        <f>DATE($V$1,X4,1)</f>
        <v>45689</v>
      </c>
      <c r="X5" s="1273">
        <f>'２月'!F4</f>
        <v>0</v>
      </c>
      <c r="Y5" s="1309">
        <f>DATE($V$1,Z4,1)</f>
        <v>45717</v>
      </c>
      <c r="Z5" s="1298">
        <f>'３月 '!F4</f>
        <v>0</v>
      </c>
    </row>
    <row r="6" spans="1:26" ht="152.25" customHeight="1">
      <c r="A6" s="1312">
        <f>A5+1</f>
        <v>45384</v>
      </c>
      <c r="B6" s="503">
        <f>'４月'!F5</f>
        <v>0</v>
      </c>
      <c r="C6" s="1309">
        <f>C5+1</f>
        <v>45414</v>
      </c>
      <c r="D6" s="1273" t="str">
        <f>'５月'!F5</f>
        <v>避難訓練引き渡し訓練５校時
心臓検診(1年)　
５時間授業　</v>
      </c>
      <c r="E6" s="1309">
        <f>E5+1</f>
        <v>45445</v>
      </c>
      <c r="F6" s="1273">
        <f>'６月 '!F5</f>
        <v>0</v>
      </c>
      <c r="G6" s="1309">
        <f>G5+1</f>
        <v>45475</v>
      </c>
      <c r="H6" s="1273" t="str">
        <f>'７月 '!F5</f>
        <v>表彰集会</v>
      </c>
      <c r="I6" s="1309">
        <f>I5+1</f>
        <v>45506</v>
      </c>
      <c r="J6" s="1273">
        <f>'８月'!F5</f>
        <v>0</v>
      </c>
      <c r="K6" s="1309">
        <f>K5+1</f>
        <v>45537</v>
      </c>
      <c r="L6" s="1300" t="str">
        <f>'９月'!F5</f>
        <v>通常授業開始
避難訓練
給食開始</v>
      </c>
      <c r="M6" s="1271"/>
      <c r="N6" s="1271"/>
      <c r="O6" s="1312">
        <f>O5+1</f>
        <v>45567</v>
      </c>
      <c r="P6" s="1273">
        <f>'１０月 '!F5</f>
        <v>0</v>
      </c>
      <c r="Q6" s="1315">
        <f>Q5+1</f>
        <v>45598</v>
      </c>
      <c r="R6" s="1305" t="str">
        <f>'１１月'!F5</f>
        <v>学校公開
５０周年記念式典</v>
      </c>
      <c r="S6" s="1309">
        <f>S5+1</f>
        <v>45628</v>
      </c>
      <c r="T6" s="1273">
        <f>'１２月'!F5</f>
        <v>0</v>
      </c>
      <c r="U6" s="1311">
        <f>U5+1</f>
        <v>45659</v>
      </c>
      <c r="V6" s="1273" t="str">
        <f>'１月'!F5</f>
        <v>休日</v>
      </c>
      <c r="W6" s="1309">
        <f>W5+1</f>
        <v>45690</v>
      </c>
      <c r="X6" s="1273">
        <f>'２月'!F5</f>
        <v>0</v>
      </c>
      <c r="Y6" s="1309">
        <f>Y5+1</f>
        <v>45718</v>
      </c>
      <c r="Z6" s="1273">
        <f>'３月 '!F5</f>
        <v>0</v>
      </c>
    </row>
    <row r="7" spans="1:26" ht="152.25" customHeight="1">
      <c r="A7" s="1312">
        <f t="shared" ref="A7:A32" si="0">A6+1</f>
        <v>45385</v>
      </c>
      <c r="B7" s="1285">
        <f>'４月'!F6</f>
        <v>0</v>
      </c>
      <c r="C7" s="1311">
        <f t="shared" ref="C7:C32" si="1">C6+1</f>
        <v>45415</v>
      </c>
      <c r="D7" s="1272" t="str">
        <f>'５月'!F6</f>
        <v>憲法記念日</v>
      </c>
      <c r="E7" s="1309">
        <f t="shared" ref="E7:E32" si="2">E6+1</f>
        <v>45446</v>
      </c>
      <c r="F7" s="1273" t="str">
        <f>'６月 '!F6</f>
        <v>一斉下校②</v>
      </c>
      <c r="G7" s="1309">
        <f t="shared" ref="G7:G32" si="3">G6+1</f>
        <v>45476</v>
      </c>
      <c r="H7" s="1273">
        <f>'７月 '!F6</f>
        <v>0</v>
      </c>
      <c r="I7" s="1309">
        <f t="shared" ref="I7:I35" si="4">I6+1</f>
        <v>45507</v>
      </c>
      <c r="J7" s="1273">
        <f>'８月'!F6</f>
        <v>0</v>
      </c>
      <c r="K7" s="1309">
        <f t="shared" ref="K7:K32" si="5">K6+1</f>
        <v>45538</v>
      </c>
      <c r="L7" s="1300">
        <f>'９月'!F6</f>
        <v>0</v>
      </c>
      <c r="M7" s="1271"/>
      <c r="N7" s="1271"/>
      <c r="O7" s="1312">
        <f t="shared" ref="O7:O32" si="6">O6+1</f>
        <v>45568</v>
      </c>
      <c r="P7" s="1273" t="str">
        <f>'１０月 '!F6</f>
        <v xml:space="preserve">
</v>
      </c>
      <c r="Q7" s="1309">
        <f t="shared" ref="Q7:Q32" si="7">Q6+1</f>
        <v>45599</v>
      </c>
      <c r="R7" s="1293" t="str">
        <f>'１１月'!F6</f>
        <v>文化の日</v>
      </c>
      <c r="S7" s="1309">
        <f t="shared" ref="S7:S35" si="8">S6+1</f>
        <v>45629</v>
      </c>
      <c r="T7" s="1273">
        <f>'１２月'!F6</f>
        <v>0</v>
      </c>
      <c r="U7" s="1311">
        <f t="shared" ref="U7:U32" si="9">U6+1</f>
        <v>45660</v>
      </c>
      <c r="V7" s="1273" t="str">
        <f>'１月'!F6</f>
        <v>休日</v>
      </c>
      <c r="W7" s="1309">
        <f t="shared" ref="W7:W32" si="10">W6+1</f>
        <v>45691</v>
      </c>
      <c r="X7" s="1273" t="str">
        <f>'２月'!F6</f>
        <v>教科等部会①
試走週間</v>
      </c>
      <c r="Y7" s="1309">
        <f t="shared" ref="Y7:Y32" si="11">Y6+1</f>
        <v>45719</v>
      </c>
      <c r="Z7" s="1273" t="str">
        <f>'３月 '!F6</f>
        <v>通学班編成　一斉下校</v>
      </c>
    </row>
    <row r="8" spans="1:26" ht="152.25" customHeight="1">
      <c r="A8" s="1312">
        <f t="shared" si="0"/>
        <v>45386</v>
      </c>
      <c r="B8" s="503">
        <f>'４月'!F7</f>
        <v>0</v>
      </c>
      <c r="C8" s="1309">
        <f t="shared" si="1"/>
        <v>45416</v>
      </c>
      <c r="D8" s="1272" t="str">
        <f>'５月'!F7</f>
        <v>みどりの日　大凧マラソン</v>
      </c>
      <c r="E8" s="1309">
        <f t="shared" si="2"/>
        <v>45447</v>
      </c>
      <c r="F8" s="1273" t="str">
        <f>'６月 '!F7</f>
        <v>陸上大会壮行会　　学年会
眼科検診（３年２・３組・１年）</v>
      </c>
      <c r="G8" s="1309">
        <f t="shared" si="3"/>
        <v>45477</v>
      </c>
      <c r="H8" s="1273" t="str">
        <f>'７月 '!F7</f>
        <v>ハッピー桜っ子タイム</v>
      </c>
      <c r="I8" s="1309">
        <f t="shared" si="4"/>
        <v>45508</v>
      </c>
      <c r="J8" s="1273">
        <f>'８月'!F7</f>
        <v>0</v>
      </c>
      <c r="K8" s="1309">
        <f t="shared" si="5"/>
        <v>45539</v>
      </c>
      <c r="L8" s="1300" t="str">
        <f>'９月'!F7</f>
        <v>委員会④</v>
      </c>
      <c r="M8" s="1271"/>
      <c r="N8" s="1271"/>
      <c r="O8" s="1312">
        <f t="shared" si="6"/>
        <v>45569</v>
      </c>
      <c r="P8" s="1273">
        <f>'１０月 '!F7</f>
        <v>0</v>
      </c>
      <c r="Q8" s="1311">
        <f t="shared" si="7"/>
        <v>45600</v>
      </c>
      <c r="R8" s="1293" t="str">
        <f>'１１月'!F7</f>
        <v>振替休日</v>
      </c>
      <c r="S8" s="1309">
        <f t="shared" si="8"/>
        <v>45630</v>
      </c>
      <c r="T8" s="1273" t="str">
        <f>'１２月'!F7</f>
        <v>委員会⑥
書きぞめ競書会①</v>
      </c>
      <c r="U8" s="1309">
        <f t="shared" si="9"/>
        <v>45661</v>
      </c>
      <c r="V8" s="1273">
        <f>'１月'!F7</f>
        <v>0</v>
      </c>
      <c r="W8" s="1309">
        <f t="shared" si="10"/>
        <v>45692</v>
      </c>
      <c r="X8" s="1273" t="str">
        <f>'２月'!F7</f>
        <v>ありがとう集会（１時間目）</v>
      </c>
      <c r="Y8" s="1309">
        <f t="shared" si="11"/>
        <v>45720</v>
      </c>
      <c r="Z8" s="1273" t="str">
        <f>'３月 '!F7</f>
        <v>表彰集会</v>
      </c>
    </row>
    <row r="9" spans="1:26" ht="152.25" customHeight="1">
      <c r="A9" s="1312">
        <f t="shared" si="0"/>
        <v>45387</v>
      </c>
      <c r="B9" s="503">
        <f>'４月'!F8</f>
        <v>0</v>
      </c>
      <c r="C9" s="1309">
        <f t="shared" si="1"/>
        <v>45417</v>
      </c>
      <c r="D9" s="1272" t="str">
        <f>'５月'!F8</f>
        <v>こどもの日</v>
      </c>
      <c r="E9" s="1309">
        <f t="shared" si="2"/>
        <v>45448</v>
      </c>
      <c r="F9" s="1273" t="str">
        <f>'６月 '!F8</f>
        <v>尿検査二次
硬筆競書会</v>
      </c>
      <c r="G9" s="1309">
        <f t="shared" si="3"/>
        <v>45478</v>
      </c>
      <c r="H9" s="1273" t="str">
        <f>'７月 '!F8</f>
        <v>５時間授業</v>
      </c>
      <c r="I9" s="1309">
        <f t="shared" si="4"/>
        <v>45509</v>
      </c>
      <c r="J9" s="1273">
        <f>'８月'!F8</f>
        <v>0</v>
      </c>
      <c r="K9" s="1309">
        <f t="shared" si="5"/>
        <v>45540</v>
      </c>
      <c r="L9" s="1300" t="str">
        <f>'９月'!F8</f>
        <v>ハッピー桜っ子タイム</v>
      </c>
      <c r="M9" s="1271"/>
      <c r="N9" s="1271"/>
      <c r="O9" s="1312">
        <f t="shared" si="6"/>
        <v>45570</v>
      </c>
      <c r="P9" s="1298" t="str">
        <f>'１０月 '!F8</f>
        <v>南桜井自治会　防災訓練（校庭使用）
９：３０～１２：００</v>
      </c>
      <c r="Q9" s="1309">
        <f t="shared" si="7"/>
        <v>45601</v>
      </c>
      <c r="R9" s="1273" t="str">
        <f>'１１月'!F8</f>
        <v>児童集会</v>
      </c>
      <c r="S9" s="1309">
        <f t="shared" si="8"/>
        <v>45631</v>
      </c>
      <c r="T9" s="1273" t="str">
        <f>'１２月'!F8</f>
        <v>書きぞめ競書会②</v>
      </c>
      <c r="U9" s="1309">
        <f t="shared" si="9"/>
        <v>45662</v>
      </c>
      <c r="V9" s="1273">
        <f>'１月'!F8</f>
        <v>0</v>
      </c>
      <c r="W9" s="1309">
        <f t="shared" si="10"/>
        <v>45693</v>
      </c>
      <c r="X9" s="1273" t="str">
        <f>'２月'!F8</f>
        <v>入学説明会
クラブ⑧（見学）</v>
      </c>
      <c r="Y9" s="1309">
        <f t="shared" si="11"/>
        <v>45721</v>
      </c>
      <c r="Z9" s="1273" t="str">
        <f>'３月 '!F8</f>
        <v>委員会⑨最終</v>
      </c>
    </row>
    <row r="10" spans="1:26" ht="152.25" customHeight="1">
      <c r="A10" s="1312">
        <f t="shared" si="0"/>
        <v>45388</v>
      </c>
      <c r="B10" s="503">
        <f>'４月'!F9</f>
        <v>0</v>
      </c>
      <c r="C10" s="1311">
        <f t="shared" si="1"/>
        <v>45418</v>
      </c>
      <c r="D10" s="1293" t="str">
        <f>'５月'!F9</f>
        <v>振替休日</v>
      </c>
      <c r="E10" s="1309">
        <f t="shared" si="2"/>
        <v>45449</v>
      </c>
      <c r="F10" s="1273" t="str">
        <f>'６月 '!F9</f>
        <v>市内陸上大会（弁当日）</v>
      </c>
      <c r="G10" s="1309">
        <f t="shared" si="3"/>
        <v>45479</v>
      </c>
      <c r="H10" s="1273">
        <f>'７月 '!F9</f>
        <v>0</v>
      </c>
      <c r="I10" s="1309">
        <f t="shared" si="4"/>
        <v>45510</v>
      </c>
      <c r="J10" s="1273">
        <f>'８月'!F9</f>
        <v>0</v>
      </c>
      <c r="K10" s="1309">
        <f t="shared" si="5"/>
        <v>45541</v>
      </c>
      <c r="L10" s="1300">
        <f>'９月'!F9</f>
        <v>0</v>
      </c>
      <c r="M10" s="1271"/>
      <c r="N10" s="1271"/>
      <c r="O10" s="1312">
        <f t="shared" si="6"/>
        <v>45571</v>
      </c>
      <c r="P10" s="1273">
        <f>'１０月 '!F9</f>
        <v>0</v>
      </c>
      <c r="Q10" s="1309">
        <f t="shared" si="7"/>
        <v>45602</v>
      </c>
      <c r="R10" s="1273" t="str">
        <f>'１１月'!F9</f>
        <v>委員会⑤　</v>
      </c>
      <c r="S10" s="1309">
        <f t="shared" si="8"/>
        <v>45632</v>
      </c>
      <c r="T10" s="1273" t="str">
        <f>'１２月'!F9</f>
        <v>競書会審査
中学校１日体験入学（６年生４時間）</v>
      </c>
      <c r="U10" s="1309">
        <f t="shared" si="9"/>
        <v>45663</v>
      </c>
      <c r="V10" s="1273">
        <f>'１月'!F9</f>
        <v>0</v>
      </c>
      <c r="W10" s="1309">
        <f t="shared" si="10"/>
        <v>45694</v>
      </c>
      <c r="X10" s="1273" t="str">
        <f>'２月'!F9</f>
        <v>ハッピー桜っ子タイム</v>
      </c>
      <c r="Y10" s="1309">
        <f t="shared" si="11"/>
        <v>45722</v>
      </c>
      <c r="Z10" s="1273" t="str">
        <f>'３月 '!F9</f>
        <v>ハッピー桜っ子タイム</v>
      </c>
    </row>
    <row r="11" spans="1:26" ht="152.25" customHeight="1">
      <c r="A11" s="1312">
        <f t="shared" si="0"/>
        <v>45389</v>
      </c>
      <c r="B11" s="503">
        <f>'４月'!F10</f>
        <v>0</v>
      </c>
      <c r="C11" s="1309">
        <f t="shared" si="1"/>
        <v>45419</v>
      </c>
      <c r="D11" s="1273" t="str">
        <f>'５月'!F10</f>
        <v>引き渡し訓練予備日</v>
      </c>
      <c r="E11" s="1309">
        <f t="shared" si="2"/>
        <v>45450</v>
      </c>
      <c r="F11" s="1273" t="str">
        <f>'６月 '!F10</f>
        <v>市内陸上大会予備日
プール開き</v>
      </c>
      <c r="G11" s="1309">
        <f t="shared" si="3"/>
        <v>45480</v>
      </c>
      <c r="H11" s="1273">
        <f>'７月 '!F10</f>
        <v>0</v>
      </c>
      <c r="I11" s="1309">
        <f t="shared" si="4"/>
        <v>45511</v>
      </c>
      <c r="J11" s="1273">
        <f>'８月'!F10</f>
        <v>0</v>
      </c>
      <c r="K11" s="1309">
        <f t="shared" si="5"/>
        <v>45542</v>
      </c>
      <c r="L11" s="1300">
        <f>'９月'!F10</f>
        <v>0</v>
      </c>
      <c r="M11" s="1271"/>
      <c r="N11" s="1271"/>
      <c r="O11" s="1312">
        <f t="shared" si="6"/>
        <v>45572</v>
      </c>
      <c r="P11" s="1273">
        <f>'１０月 '!F10</f>
        <v>0</v>
      </c>
      <c r="Q11" s="1309">
        <f t="shared" si="7"/>
        <v>45603</v>
      </c>
      <c r="R11" s="1273" t="str">
        <f>'１１月'!F10</f>
        <v>ハッピー桜っ子タイム
市内小中学校音楽会</v>
      </c>
      <c r="S11" s="1309">
        <f t="shared" si="8"/>
        <v>45633</v>
      </c>
      <c r="T11" s="1273">
        <f>'１２月'!F10</f>
        <v>0</v>
      </c>
      <c r="U11" s="1309">
        <f t="shared" si="9"/>
        <v>45664</v>
      </c>
      <c r="V11" s="1273">
        <f>'１月'!F10</f>
        <v>0</v>
      </c>
      <c r="W11" s="1309">
        <f t="shared" si="10"/>
        <v>45695</v>
      </c>
      <c r="X11" s="1273">
        <f>'２月'!F10</f>
        <v>0</v>
      </c>
      <c r="Y11" s="1309">
        <f t="shared" si="11"/>
        <v>45723</v>
      </c>
      <c r="Z11" s="1273">
        <f>'３月 '!F10</f>
        <v>0</v>
      </c>
    </row>
    <row r="12" spans="1:26" ht="152.25" customHeight="1">
      <c r="A12" s="1312">
        <f t="shared" si="0"/>
        <v>45390</v>
      </c>
      <c r="B12" s="503" t="str">
        <f>'４月'!F11</f>
        <v xml:space="preserve">１学期始業式 特別日課３時間 </v>
      </c>
      <c r="C12" s="1309">
        <f t="shared" si="1"/>
        <v>45420</v>
      </c>
      <c r="D12" s="1273" t="str">
        <f>'５月'!F11</f>
        <v>クラブ②</v>
      </c>
      <c r="E12" s="1309">
        <f t="shared" si="2"/>
        <v>45451</v>
      </c>
      <c r="F12" s="1273">
        <f>'６月 '!F11</f>
        <v>0</v>
      </c>
      <c r="G12" s="1309">
        <f t="shared" si="3"/>
        <v>45481</v>
      </c>
      <c r="H12" s="1273">
        <f>'７月 '!F11</f>
        <v>0</v>
      </c>
      <c r="I12" s="1309">
        <f t="shared" si="4"/>
        <v>45512</v>
      </c>
      <c r="J12" s="1273">
        <f>'８月'!F11</f>
        <v>0</v>
      </c>
      <c r="K12" s="1309">
        <f t="shared" si="5"/>
        <v>45543</v>
      </c>
      <c r="L12" s="1300">
        <f>'９月'!F11</f>
        <v>0</v>
      </c>
      <c r="M12" s="1271"/>
      <c r="N12" s="1271"/>
      <c r="O12" s="1312">
        <f t="shared" si="6"/>
        <v>45573</v>
      </c>
      <c r="P12" s="1273" t="str">
        <f>'１０月 '!F11</f>
        <v>児童集会</v>
      </c>
      <c r="Q12" s="1309">
        <f t="shared" si="7"/>
        <v>45604</v>
      </c>
      <c r="R12" s="1273">
        <f>'１１月'!F11</f>
        <v>0</v>
      </c>
      <c r="S12" s="1309">
        <f t="shared" si="8"/>
        <v>45634</v>
      </c>
      <c r="T12" s="1273">
        <f>'１２月'!F11</f>
        <v>0</v>
      </c>
      <c r="U12" s="1309">
        <f t="shared" si="9"/>
        <v>45665</v>
      </c>
      <c r="V12" s="1273" t="str">
        <f>'１月'!F11</f>
        <v xml:space="preserve">３学期始業式　一斉下校
３時間授業 </v>
      </c>
      <c r="W12" s="1309">
        <f t="shared" si="10"/>
        <v>45696</v>
      </c>
      <c r="X12" s="1273">
        <f>'２月'!F11</f>
        <v>0</v>
      </c>
      <c r="Y12" s="1309">
        <f t="shared" si="11"/>
        <v>45724</v>
      </c>
      <c r="Z12" s="1273">
        <f>'３月 '!F11</f>
        <v>0</v>
      </c>
    </row>
    <row r="13" spans="1:26" ht="152.25" customHeight="1">
      <c r="A13" s="1312">
        <f t="shared" si="0"/>
        <v>45391</v>
      </c>
      <c r="B13" s="503" t="str">
        <f>'４月'!F12</f>
        <v>２～６年３時間
入学式</v>
      </c>
      <c r="C13" s="1309">
        <f t="shared" si="1"/>
        <v>45421</v>
      </c>
      <c r="D13" s="1273" t="str">
        <f>'５月'!F12</f>
        <v>新体力テスト①</v>
      </c>
      <c r="E13" s="1309">
        <f t="shared" si="2"/>
        <v>45452</v>
      </c>
      <c r="F13" s="1273">
        <f>'６月 '!F12</f>
        <v>0</v>
      </c>
      <c r="G13" s="1309">
        <f t="shared" si="3"/>
        <v>45482</v>
      </c>
      <c r="H13" s="1273" t="str">
        <f>'７月 '!F12</f>
        <v>児童集会
５時間授業</v>
      </c>
      <c r="I13" s="1309">
        <f t="shared" si="4"/>
        <v>45513</v>
      </c>
      <c r="J13" s="1273">
        <f>'８月'!F12</f>
        <v>0</v>
      </c>
      <c r="K13" s="1309">
        <f t="shared" si="5"/>
        <v>45544</v>
      </c>
      <c r="L13" s="1300" t="str">
        <f>'９月'!F12</f>
        <v>職集</v>
      </c>
      <c r="M13" s="1271"/>
      <c r="N13" s="1271"/>
      <c r="O13" s="1312">
        <f t="shared" si="6"/>
        <v>45574</v>
      </c>
      <c r="P13" s="1273" t="str">
        <f>'１０月 '!F12</f>
        <v>運動会係打合せ②</v>
      </c>
      <c r="Q13" s="1339">
        <f t="shared" si="7"/>
        <v>45605</v>
      </c>
      <c r="R13" s="1340">
        <f>'１１月'!F12</f>
        <v>0</v>
      </c>
      <c r="S13" s="1309">
        <f t="shared" si="8"/>
        <v>45635</v>
      </c>
      <c r="T13" s="1273" t="str">
        <f>'１２月'!F12</f>
        <v>書きぞめ公開①</v>
      </c>
      <c r="U13" s="1309">
        <f t="shared" si="9"/>
        <v>45666</v>
      </c>
      <c r="V13" s="1273" t="str">
        <f>'１月'!F12</f>
        <v>給食開始
新年書きぞめ会</v>
      </c>
      <c r="W13" s="1309">
        <f t="shared" si="10"/>
        <v>45697</v>
      </c>
      <c r="X13" s="1273" t="str">
        <f>'２月'!F12</f>
        <v>埼葛美術展</v>
      </c>
      <c r="Y13" s="1309">
        <f t="shared" si="11"/>
        <v>45725</v>
      </c>
      <c r="Z13" s="1273">
        <f>'３月 '!F12</f>
        <v>0</v>
      </c>
    </row>
    <row r="14" spans="1:26" ht="152.25" customHeight="1">
      <c r="A14" s="1312">
        <f t="shared" si="0"/>
        <v>45392</v>
      </c>
      <c r="B14" s="503" t="str">
        <f>'４月'!F13</f>
        <v>１年３時間　給食開始2~6年
通学班編成　身体測定(5・6年)
委員会①</v>
      </c>
      <c r="C14" s="1309">
        <f t="shared" si="1"/>
        <v>45422</v>
      </c>
      <c r="D14" s="1273" t="str">
        <f>'５月'!F13</f>
        <v>新体力テスト②　</v>
      </c>
      <c r="E14" s="1309">
        <f t="shared" si="2"/>
        <v>45453</v>
      </c>
      <c r="F14" s="1273" t="str">
        <f>'６月 '!F13</f>
        <v>学校公開①　
硬筆展公開①</v>
      </c>
      <c r="G14" s="1309">
        <f t="shared" si="3"/>
        <v>45483</v>
      </c>
      <c r="H14" s="1273" t="str">
        <f>'７月 '!F13</f>
        <v>２～６年５時間</v>
      </c>
      <c r="I14" s="1309">
        <f t="shared" si="4"/>
        <v>45514</v>
      </c>
      <c r="J14" s="1273">
        <f>'８月'!F13</f>
        <v>0</v>
      </c>
      <c r="K14" s="1309">
        <f t="shared" si="5"/>
        <v>45545</v>
      </c>
      <c r="L14" s="1300">
        <f>'９月'!F13</f>
        <v>0</v>
      </c>
      <c r="M14" s="1271"/>
      <c r="N14" s="1271"/>
      <c r="O14" s="1312">
        <f t="shared" si="6"/>
        <v>45575</v>
      </c>
      <c r="P14" s="1273">
        <f>'１０月 '!F13</f>
        <v>0</v>
      </c>
      <c r="Q14" s="1309">
        <f t="shared" si="7"/>
        <v>45606</v>
      </c>
      <c r="R14" s="1273" t="str">
        <f>'１１月'!F13</f>
        <v>郷土かるた大会</v>
      </c>
      <c r="S14" s="1309">
        <f t="shared" si="8"/>
        <v>45636</v>
      </c>
      <c r="T14" s="1273" t="str">
        <f>'１２月'!F13</f>
        <v>音楽集会　
書きぞめ公開②</v>
      </c>
      <c r="U14" s="1309">
        <f t="shared" si="9"/>
        <v>45667</v>
      </c>
      <c r="V14" s="1273">
        <f>'１月'!F13</f>
        <v>0</v>
      </c>
      <c r="W14" s="1309">
        <f t="shared" si="10"/>
        <v>45698</v>
      </c>
      <c r="X14" s="1273">
        <f>'２月'!F13</f>
        <v>0</v>
      </c>
      <c r="Y14" s="1309">
        <f t="shared" si="11"/>
        <v>45726</v>
      </c>
      <c r="Z14" s="1273">
        <f>'３月 '!F13</f>
        <v>0</v>
      </c>
    </row>
    <row r="15" spans="1:26" ht="152.25" customHeight="1">
      <c r="A15" s="1312">
        <f t="shared" si="0"/>
        <v>45393</v>
      </c>
      <c r="B15" s="503" t="str">
        <f>'４月'!F14</f>
        <v>身体測定(3・4年)
１年３時間   2〜6年4時間授業</v>
      </c>
      <c r="C15" s="1309">
        <f t="shared" si="1"/>
        <v>45423</v>
      </c>
      <c r="D15" s="1273">
        <f>'５月'!F14</f>
        <v>0</v>
      </c>
      <c r="E15" s="1309">
        <f t="shared" si="2"/>
        <v>45454</v>
      </c>
      <c r="F15" s="1273" t="str">
        <f>'６月 '!F14</f>
        <v>学校公開②　硬筆展公開②
尿検査２次　音楽集会</v>
      </c>
      <c r="G15" s="1309">
        <f t="shared" si="3"/>
        <v>45484</v>
      </c>
      <c r="H15" s="1328" t="str">
        <f>'７月 '!F14</f>
        <v>４年自転車免許講習（２～４時間目）
４時間</v>
      </c>
      <c r="I15" s="1309">
        <f t="shared" si="4"/>
        <v>45515</v>
      </c>
      <c r="J15" s="1272" t="str">
        <f>'８月'!F14</f>
        <v>山の日
サマーリフレッシュウィーク（閉庁日）（～１６日）</v>
      </c>
      <c r="K15" s="1309">
        <f t="shared" si="5"/>
        <v>45546</v>
      </c>
      <c r="L15" s="1300" t="str">
        <f>'９月'!F14</f>
        <v>クラブ④</v>
      </c>
      <c r="M15" s="1271"/>
      <c r="N15" s="1271"/>
      <c r="O15" s="1312">
        <f t="shared" si="6"/>
        <v>45576</v>
      </c>
      <c r="P15" s="1273" t="str">
        <f>'１０月 '!F14</f>
        <v>運動会準備
４時間授業（１～４年）
５時間授業（５・６年）</v>
      </c>
      <c r="Q15" s="1309">
        <f t="shared" si="7"/>
        <v>45607</v>
      </c>
      <c r="R15" s="1273">
        <f>'１１月'!F14</f>
        <v>0</v>
      </c>
      <c r="S15" s="1309">
        <f t="shared" si="8"/>
        <v>45637</v>
      </c>
      <c r="T15" s="1273" t="str">
        <f>'１２月'!F14</f>
        <v>５時間授業</v>
      </c>
      <c r="U15" s="1309">
        <f t="shared" si="9"/>
        <v>45668</v>
      </c>
      <c r="V15" s="1273">
        <f>'１月'!F14</f>
        <v>0</v>
      </c>
      <c r="W15" s="1311">
        <f t="shared" si="10"/>
        <v>45699</v>
      </c>
      <c r="X15" s="1273" t="str">
        <f>'２月'!F14</f>
        <v>建国記念の日</v>
      </c>
      <c r="Y15" s="1309">
        <f t="shared" si="11"/>
        <v>45727</v>
      </c>
      <c r="Z15" s="1273">
        <f>'３月 '!F14</f>
        <v>0</v>
      </c>
    </row>
    <row r="16" spans="1:26" ht="152.25" customHeight="1">
      <c r="A16" s="1312">
        <f t="shared" si="0"/>
        <v>45394</v>
      </c>
      <c r="B16" s="503" t="str">
        <f>'４月'!F15</f>
        <v>身体測定(2・な)　
1年3時間　2〜6年4時間授業</v>
      </c>
      <c r="C16" s="1309">
        <f t="shared" si="1"/>
        <v>45424</v>
      </c>
      <c r="D16" s="1273">
        <f>'５月'!F15</f>
        <v>0</v>
      </c>
      <c r="E16" s="1309">
        <f t="shared" si="2"/>
        <v>45455</v>
      </c>
      <c r="F16" s="1273" t="str">
        <f>'６月 '!F15</f>
        <v>クラブ③
学校公開③</v>
      </c>
      <c r="G16" s="1309">
        <f t="shared" si="3"/>
        <v>45485</v>
      </c>
      <c r="H16" s="1273" t="str">
        <f>'７月 '!F15</f>
        <v>４時間</v>
      </c>
      <c r="I16" s="1311">
        <f t="shared" si="4"/>
        <v>45516</v>
      </c>
      <c r="J16" s="1272">
        <f>'８月'!F15</f>
        <v>0</v>
      </c>
      <c r="K16" s="1309">
        <f t="shared" si="5"/>
        <v>45547</v>
      </c>
      <c r="L16" s="1300" t="str">
        <f>'９月'!F15</f>
        <v>ハッピー桜っ子タイム</v>
      </c>
      <c r="M16" s="1271"/>
      <c r="N16" s="1271"/>
      <c r="O16" s="1312">
        <f t="shared" si="6"/>
        <v>45577</v>
      </c>
      <c r="P16" s="1304" t="str">
        <f>'１０月 '!F15</f>
        <v>運動会
（延期の場合は休み）</v>
      </c>
      <c r="Q16" s="1309">
        <f t="shared" si="7"/>
        <v>45608</v>
      </c>
      <c r="R16" s="1273">
        <f>'１１月'!F15</f>
        <v>0</v>
      </c>
      <c r="S16" s="1309">
        <f t="shared" si="8"/>
        <v>45638</v>
      </c>
      <c r="T16" s="1273" t="str">
        <f>'１２月'!F15</f>
        <v>５時間授業
ハッピー桜っ子タイム</v>
      </c>
      <c r="U16" s="1309">
        <f t="shared" si="9"/>
        <v>45669</v>
      </c>
      <c r="V16" s="1273">
        <f>'１月'!F15</f>
        <v>0</v>
      </c>
      <c r="W16" s="1309">
        <f t="shared" si="10"/>
        <v>45700</v>
      </c>
      <c r="X16" s="1305" t="str">
        <f>'２月'!F15</f>
        <v>音楽集会</v>
      </c>
      <c r="Y16" s="1309">
        <f t="shared" si="11"/>
        <v>45728</v>
      </c>
      <c r="Z16" s="1273">
        <f>'３月 '!F15</f>
        <v>0</v>
      </c>
    </row>
    <row r="17" spans="1:26" ht="152.25" customHeight="1">
      <c r="A17" s="1312">
        <f t="shared" si="0"/>
        <v>45395</v>
      </c>
      <c r="B17" s="503">
        <f>'４月'!F16</f>
        <v>0</v>
      </c>
      <c r="C17" s="1309">
        <f t="shared" si="1"/>
        <v>45425</v>
      </c>
      <c r="D17" s="1273" t="str">
        <f>'５月'!F16</f>
        <v>新体力テスト③　陸上練習なし
内科検診（２年）</v>
      </c>
      <c r="E17" s="1309">
        <f t="shared" si="2"/>
        <v>45456</v>
      </c>
      <c r="F17" s="1273">
        <f>'６月 '!F16</f>
        <v>0</v>
      </c>
      <c r="G17" s="1309">
        <f t="shared" si="3"/>
        <v>45486</v>
      </c>
      <c r="H17" s="1273">
        <f>'７月 '!F16</f>
        <v>0</v>
      </c>
      <c r="I17" s="1311">
        <f t="shared" si="4"/>
        <v>45517</v>
      </c>
      <c r="J17" s="1272">
        <f>'８月'!F16</f>
        <v>0</v>
      </c>
      <c r="K17" s="1309">
        <f t="shared" si="5"/>
        <v>45548</v>
      </c>
      <c r="L17" s="1300">
        <f>'９月'!F16</f>
        <v>0</v>
      </c>
      <c r="M17" s="1271"/>
      <c r="N17" s="1271"/>
      <c r="O17" s="1312">
        <f t="shared" si="6"/>
        <v>45578</v>
      </c>
      <c r="P17" s="1273" t="str">
        <f>'１０月 '!F16</f>
        <v>運動会予備日①
（１２日実施の場合は休み）</v>
      </c>
      <c r="Q17" s="1309">
        <f t="shared" si="7"/>
        <v>45609</v>
      </c>
      <c r="R17" s="1273" t="str">
        <f>'１１月'!F16</f>
        <v>クラブ⑥</v>
      </c>
      <c r="S17" s="1309">
        <f t="shared" si="8"/>
        <v>45639</v>
      </c>
      <c r="T17" s="1273" t="str">
        <f>'１２月'!F16</f>
        <v>１年４時間授業　　２～６年５時間授業</v>
      </c>
      <c r="U17" s="1309">
        <f t="shared" si="9"/>
        <v>45670</v>
      </c>
      <c r="V17" s="1273" t="str">
        <f>'１月'!F16</f>
        <v>成人の日</v>
      </c>
      <c r="W17" s="1309">
        <f t="shared" si="10"/>
        <v>45701</v>
      </c>
      <c r="X17" s="1273" t="str">
        <f>'２月'!F16</f>
        <v>持久走大会</v>
      </c>
      <c r="Y17" s="1309">
        <f t="shared" si="11"/>
        <v>45729</v>
      </c>
      <c r="Z17" s="1273">
        <f>'３月 '!F16</f>
        <v>0</v>
      </c>
    </row>
    <row r="18" spans="1:26" ht="152.25" customHeight="1">
      <c r="A18" s="1312">
        <f t="shared" si="0"/>
        <v>45396</v>
      </c>
      <c r="B18" s="503">
        <f>'４月'!F17</f>
        <v>0</v>
      </c>
      <c r="C18" s="1309">
        <f t="shared" si="1"/>
        <v>45426</v>
      </c>
      <c r="D18" s="1273" t="str">
        <f>'５月'!F17</f>
        <v>新体力テスト④</v>
      </c>
      <c r="E18" s="1309">
        <f t="shared" si="2"/>
        <v>45457</v>
      </c>
      <c r="F18" s="1273">
        <f>'６月 '!F17</f>
        <v>0</v>
      </c>
      <c r="G18" s="1309">
        <f t="shared" si="3"/>
        <v>45487</v>
      </c>
      <c r="H18" s="1273">
        <f>'７月 '!F17</f>
        <v>0</v>
      </c>
      <c r="I18" s="1311">
        <f t="shared" si="4"/>
        <v>45518</v>
      </c>
      <c r="J18" s="1272">
        <f>'８月'!F17</f>
        <v>0</v>
      </c>
      <c r="K18" s="1309">
        <f t="shared" si="5"/>
        <v>45549</v>
      </c>
      <c r="L18" s="1300">
        <f>'９月'!F17</f>
        <v>0</v>
      </c>
      <c r="M18" s="1271"/>
      <c r="N18" s="1271"/>
      <c r="O18" s="1313">
        <f t="shared" si="6"/>
        <v>45579</v>
      </c>
      <c r="P18" s="1293" t="str">
        <f>'１０月 '!F17</f>
        <v>スポーツの日</v>
      </c>
      <c r="Q18" s="1311">
        <f t="shared" si="7"/>
        <v>45610</v>
      </c>
      <c r="R18" s="1273" t="str">
        <f>'１１月'!F17</f>
        <v>県民の日
閉庁日　　　　</v>
      </c>
      <c r="S18" s="1309">
        <f t="shared" si="8"/>
        <v>45640</v>
      </c>
      <c r="T18" s="1273">
        <f>'１２月'!F17</f>
        <v>0</v>
      </c>
      <c r="U18" s="1309">
        <f t="shared" si="9"/>
        <v>45671</v>
      </c>
      <c r="V18" s="1273" t="str">
        <f>'１月'!F17</f>
        <v>児童集会　学力テスト
入学届受付①</v>
      </c>
      <c r="W18" s="1309">
        <f t="shared" si="10"/>
        <v>45702</v>
      </c>
      <c r="X18" s="1273" t="str">
        <f>'２月'!F17</f>
        <v>持久走大会予備日</v>
      </c>
      <c r="Y18" s="1309">
        <f t="shared" si="11"/>
        <v>45730</v>
      </c>
      <c r="Z18" s="1273">
        <f>'３月 '!F17</f>
        <v>0</v>
      </c>
    </row>
    <row r="19" spans="1:26" ht="152.25" customHeight="1">
      <c r="A19" s="1312">
        <f t="shared" si="0"/>
        <v>45397</v>
      </c>
      <c r="B19" s="1327" t="str">
        <f>'４月'!F18</f>
        <v>１年ミニ給食開始17日まで
1年生４時間19日まで　身体測定（1年）　
視力検査（～２６日まで）</v>
      </c>
      <c r="C19" s="1309">
        <f t="shared" si="1"/>
        <v>45427</v>
      </c>
      <c r="D19" s="1273" t="str">
        <f>'５月'!F18</f>
        <v>新体力テスト⑤（予備日）
航空写真予備日</v>
      </c>
      <c r="E19" s="1309">
        <f t="shared" si="2"/>
        <v>45458</v>
      </c>
      <c r="F19" s="1273" t="str">
        <f>'６月 '!F18</f>
        <v>市内硬筆展覧会</v>
      </c>
      <c r="G19" s="1311">
        <f t="shared" si="3"/>
        <v>45488</v>
      </c>
      <c r="H19" s="1293" t="str">
        <f>'７月 '!F18</f>
        <v>海の日</v>
      </c>
      <c r="I19" s="1311">
        <f t="shared" si="4"/>
        <v>45519</v>
      </c>
      <c r="J19" s="1272">
        <f>'８月'!F18</f>
        <v>0</v>
      </c>
      <c r="K19" s="1309">
        <f t="shared" si="5"/>
        <v>45550</v>
      </c>
      <c r="L19" s="1300">
        <f>'９月'!F18</f>
        <v>0</v>
      </c>
      <c r="M19" s="1271"/>
      <c r="N19" s="1271"/>
      <c r="O19" s="1313">
        <f t="shared" si="6"/>
        <v>45580</v>
      </c>
      <c r="P19" s="1293" t="str">
        <f>'１０月 '!F18</f>
        <v>振替休業日（運動会）</v>
      </c>
      <c r="Q19" s="1311">
        <f t="shared" si="7"/>
        <v>45611</v>
      </c>
      <c r="R19" s="1272" t="str">
        <f>'１１月'!F18</f>
        <v>振替休業日</v>
      </c>
      <c r="S19" s="1309">
        <f t="shared" si="8"/>
        <v>45641</v>
      </c>
      <c r="T19" s="1273">
        <f>'１２月'!F18</f>
        <v>0</v>
      </c>
      <c r="U19" s="1309">
        <f t="shared" si="9"/>
        <v>45672</v>
      </c>
      <c r="V19" s="1273" t="str">
        <f>'１月'!F18</f>
        <v>入学届受付②
委員会⑦</v>
      </c>
      <c r="W19" s="1309">
        <f t="shared" si="10"/>
        <v>45703</v>
      </c>
      <c r="X19" s="1273">
        <f>'２月'!F18</f>
        <v>0</v>
      </c>
      <c r="Y19" s="1309">
        <f t="shared" si="11"/>
        <v>45731</v>
      </c>
      <c r="Z19" s="1273">
        <f>'３月 '!F18</f>
        <v>0</v>
      </c>
    </row>
    <row r="20" spans="1:26" ht="152.25" customHeight="1">
      <c r="A20" s="1312">
        <f t="shared" si="0"/>
        <v>45398</v>
      </c>
      <c r="B20" s="503" t="str">
        <f>'４月'!F19</f>
        <v>眼科検診（な・５年・３年１組）</v>
      </c>
      <c r="C20" s="1309">
        <f t="shared" si="1"/>
        <v>45428</v>
      </c>
      <c r="D20" s="1273" t="str">
        <f>'５月'!F19</f>
        <v>新体力テスト⑥（予備日）
内科検診（な・５年・６年）                  　　　　　　</v>
      </c>
      <c r="E20" s="1309">
        <f t="shared" si="2"/>
        <v>45459</v>
      </c>
      <c r="F20" s="1273" t="str">
        <f>'６月 '!F19</f>
        <v>市内硬筆展覧会</v>
      </c>
      <c r="G20" s="1309">
        <f t="shared" si="3"/>
        <v>45489</v>
      </c>
      <c r="H20" s="1273" t="str">
        <f>'７月 '!F19</f>
        <v>４時間　　給食終了</v>
      </c>
      <c r="I20" s="1311">
        <f t="shared" si="4"/>
        <v>45520</v>
      </c>
      <c r="J20" s="1272">
        <f>'８月'!F19</f>
        <v>0</v>
      </c>
      <c r="K20" s="1311">
        <f t="shared" si="5"/>
        <v>45551</v>
      </c>
      <c r="L20" s="1301" t="str">
        <f>'９月'!F19</f>
        <v>敬老の日</v>
      </c>
      <c r="M20" s="1271"/>
      <c r="N20" s="1271"/>
      <c r="O20" s="1312">
        <f t="shared" si="6"/>
        <v>45581</v>
      </c>
      <c r="P20" s="1273" t="str">
        <f>'１０月 '!F19</f>
        <v>運動会予備日②
クラブ⑤</v>
      </c>
      <c r="Q20" s="1309">
        <f t="shared" si="7"/>
        <v>45612</v>
      </c>
      <c r="R20" s="1273">
        <f>'１１月'!F19</f>
        <v>0</v>
      </c>
      <c r="S20" s="1309">
        <f t="shared" si="8"/>
        <v>45642</v>
      </c>
      <c r="T20" s="1273" t="str">
        <f>'１２月'!F19</f>
        <v>４時間授業</v>
      </c>
      <c r="U20" s="1309">
        <f t="shared" si="9"/>
        <v>45673</v>
      </c>
      <c r="V20" s="1273" t="str">
        <f>'１月'!F19</f>
        <v>入学届受付③
ハッピー桜っ子タイム</v>
      </c>
      <c r="W20" s="1309">
        <f t="shared" si="10"/>
        <v>45704</v>
      </c>
      <c r="X20" s="1273">
        <f>'２月'!F19</f>
        <v>0</v>
      </c>
      <c r="Y20" s="1309">
        <f t="shared" si="11"/>
        <v>45732</v>
      </c>
      <c r="Z20" s="1273">
        <f>'３月 '!F19</f>
        <v>0</v>
      </c>
    </row>
    <row r="21" spans="1:26" ht="152.25" customHeight="1">
      <c r="A21" s="1312">
        <f t="shared" si="0"/>
        <v>45399</v>
      </c>
      <c r="B21" s="1286" t="str">
        <f>'４月'!F20</f>
        <v>１年生４時間授業　
聴力検査(な・5年)</v>
      </c>
      <c r="C21" s="1309">
        <f t="shared" si="1"/>
        <v>45429</v>
      </c>
      <c r="D21" s="1273" t="str">
        <f>'５月'!F20</f>
        <v>プール清掃①（５年）</v>
      </c>
      <c r="E21" s="1309">
        <f t="shared" si="2"/>
        <v>45460</v>
      </c>
      <c r="F21" s="1273">
        <f>'６月 '!F20</f>
        <v>0</v>
      </c>
      <c r="G21" s="1309">
        <f t="shared" si="3"/>
        <v>45490</v>
      </c>
      <c r="H21" s="1273">
        <f>'７月 '!F20</f>
        <v>0</v>
      </c>
      <c r="I21" s="1309">
        <f t="shared" si="4"/>
        <v>45521</v>
      </c>
      <c r="J21" s="1273">
        <f>'８月'!F20</f>
        <v>0</v>
      </c>
      <c r="K21" s="1309">
        <f t="shared" si="5"/>
        <v>45552</v>
      </c>
      <c r="L21" s="1300">
        <f>'９月'!F20</f>
        <v>0</v>
      </c>
      <c r="M21" s="1271"/>
      <c r="N21" s="1271"/>
      <c r="O21" s="1312">
        <f t="shared" si="6"/>
        <v>45582</v>
      </c>
      <c r="P21" s="1298" t="str">
        <f>'１０月 '!F20</f>
        <v>（就学時健康診断（３時間授業給食なし））</v>
      </c>
      <c r="Q21" s="1309">
        <f t="shared" si="7"/>
        <v>45613</v>
      </c>
      <c r="R21" s="1273">
        <f>'１１月'!F20</f>
        <v>0</v>
      </c>
      <c r="S21" s="1309">
        <f t="shared" si="8"/>
        <v>45643</v>
      </c>
      <c r="T21" s="1273" t="str">
        <f>'１２月'!F20</f>
        <v>４時間授業</v>
      </c>
      <c r="U21" s="1309">
        <f t="shared" si="9"/>
        <v>45674</v>
      </c>
      <c r="V21" s="1273">
        <f>'１月'!F20</f>
        <v>0</v>
      </c>
      <c r="W21" s="1309">
        <f t="shared" si="10"/>
        <v>45705</v>
      </c>
      <c r="X21" s="1273">
        <f>'２月'!F20</f>
        <v>0</v>
      </c>
      <c r="Y21" s="1309">
        <f t="shared" si="11"/>
        <v>45733</v>
      </c>
      <c r="Z21" s="1273" t="str">
        <f>'３月 '!F20</f>
        <v xml:space="preserve">中学校卒業証書授与式　  </v>
      </c>
    </row>
    <row r="22" spans="1:26" ht="152.25" customHeight="1">
      <c r="A22" s="1312">
        <f t="shared" si="0"/>
        <v>45400</v>
      </c>
      <c r="B22" s="503" t="str">
        <f>'４月'!F21</f>
        <v>本格給食開始 聴力検査(1年)
授業参観・懇談会（２・３年）
全国学力学習状況調査（問題）</v>
      </c>
      <c r="C22" s="1309">
        <f t="shared" si="1"/>
        <v>45430</v>
      </c>
      <c r="D22" s="1273">
        <f>'５月'!F21</f>
        <v>0</v>
      </c>
      <c r="E22" s="1309">
        <f t="shared" si="2"/>
        <v>45461</v>
      </c>
      <c r="F22" s="1273" t="str">
        <f>'６月 '!F21</f>
        <v>児童集会</v>
      </c>
      <c r="G22" s="1309">
        <f t="shared" si="3"/>
        <v>45491</v>
      </c>
      <c r="H22" s="1273" t="str">
        <f>'７月 '!F21</f>
        <v>３時間</v>
      </c>
      <c r="I22" s="1309">
        <f t="shared" si="4"/>
        <v>45522</v>
      </c>
      <c r="J22" s="1273">
        <f>'８月'!F21</f>
        <v>0</v>
      </c>
      <c r="K22" s="1309">
        <f t="shared" si="5"/>
        <v>45553</v>
      </c>
      <c r="L22" s="1300">
        <f>'９月'!F21</f>
        <v>0</v>
      </c>
      <c r="M22" s="1271"/>
      <c r="N22" s="1271"/>
      <c r="O22" s="1312">
        <f t="shared" si="6"/>
        <v>45583</v>
      </c>
      <c r="P22" s="1273">
        <f>'１０月 '!F21</f>
        <v>0</v>
      </c>
      <c r="Q22" s="1309">
        <f t="shared" si="7"/>
        <v>45614</v>
      </c>
      <c r="R22" s="1273">
        <f>'１１月'!F21</f>
        <v>0</v>
      </c>
      <c r="S22" s="1309">
        <f t="shared" si="8"/>
        <v>45644</v>
      </c>
      <c r="T22" s="1273" t="str">
        <f>'１２月'!F21</f>
        <v>４時間授業</v>
      </c>
      <c r="U22" s="1309">
        <f t="shared" si="9"/>
        <v>45675</v>
      </c>
      <c r="V22" s="1273" t="str">
        <f>'１月'!F21</f>
        <v>市内書きぞめ展
（埼葛美術展）</v>
      </c>
      <c r="W22" s="1309">
        <f t="shared" si="10"/>
        <v>45706</v>
      </c>
      <c r="X22" s="1273">
        <f>'２月'!F21</f>
        <v>0</v>
      </c>
      <c r="Y22" s="1309">
        <f t="shared" si="11"/>
        <v>45734</v>
      </c>
      <c r="Z22" s="1273" t="str">
        <f>'３月 '!F21</f>
        <v>４時間授業</v>
      </c>
    </row>
    <row r="23" spans="1:26" ht="152.25" customHeight="1">
      <c r="A23" s="1312">
        <f t="shared" si="0"/>
        <v>45401</v>
      </c>
      <c r="B23" s="503" t="str">
        <f>'４月'!F22</f>
        <v>全国学力・学習状況調査（質問）
聴力検査(2.3年)
授業参観・懇談会（な・高）</v>
      </c>
      <c r="C23" s="1309">
        <f t="shared" si="1"/>
        <v>45431</v>
      </c>
      <c r="D23" s="1273">
        <f>'５月'!F22</f>
        <v>0</v>
      </c>
      <c r="E23" s="1309">
        <f t="shared" si="2"/>
        <v>45462</v>
      </c>
      <c r="F23" s="1273" t="str">
        <f>'６月 '!F22</f>
        <v>委員会③</v>
      </c>
      <c r="G23" s="1309">
        <f t="shared" si="3"/>
        <v>45492</v>
      </c>
      <c r="H23" s="1273" t="str">
        <f>'７月 '!F22</f>
        <v>１学期終業式
３時間　　</v>
      </c>
      <c r="I23" s="1309">
        <f t="shared" si="4"/>
        <v>45523</v>
      </c>
      <c r="J23" s="1273">
        <f>'８月'!F22</f>
        <v>0</v>
      </c>
      <c r="K23" s="1309">
        <f t="shared" si="5"/>
        <v>45554</v>
      </c>
      <c r="L23" s="1300" t="str">
        <f>'９月'!F22</f>
        <v>ハッピー桜っ子タイム</v>
      </c>
      <c r="M23" s="1271"/>
      <c r="N23" s="1271"/>
      <c r="O23" s="1312">
        <f t="shared" si="6"/>
        <v>45584</v>
      </c>
      <c r="P23" s="1273" t="str">
        <f>'１０月 '!F22</f>
        <v>（中央科学展）</v>
      </c>
      <c r="Q23" s="1309">
        <f t="shared" si="7"/>
        <v>45615</v>
      </c>
      <c r="R23" s="1273">
        <f>'１１月'!F22</f>
        <v>0</v>
      </c>
      <c r="S23" s="1309">
        <f t="shared" si="8"/>
        <v>45645</v>
      </c>
      <c r="T23" s="1273" t="str">
        <f>'１２月'!F22</f>
        <v>４時間授業</v>
      </c>
      <c r="U23" s="1309">
        <f t="shared" si="9"/>
        <v>45676</v>
      </c>
      <c r="V23" s="1273" t="str">
        <f>'１月'!F22</f>
        <v>市内書きぞめ展
（埼葛美術展）</v>
      </c>
      <c r="W23" s="1309">
        <f t="shared" si="10"/>
        <v>45707</v>
      </c>
      <c r="X23" s="1273" t="str">
        <f>'２月'!F22</f>
        <v>クラブ⑨（最終）</v>
      </c>
      <c r="Y23" s="1309">
        <f t="shared" si="11"/>
        <v>45735</v>
      </c>
      <c r="Z23" s="1273" t="str">
        <f>'３月 '!F22</f>
        <v>４時間授業　</v>
      </c>
    </row>
    <row r="24" spans="1:26" ht="152.25" customHeight="1">
      <c r="A24" s="1312">
        <f t="shared" si="0"/>
        <v>45402</v>
      </c>
      <c r="B24" s="1287">
        <f>'４月'!F23</f>
        <v>0</v>
      </c>
      <c r="C24" s="1309">
        <f t="shared" si="1"/>
        <v>45432</v>
      </c>
      <c r="D24" s="1273" t="str">
        <f>'５月'!F23</f>
        <v>プール清掃②（６年）</v>
      </c>
      <c r="E24" s="1309">
        <f t="shared" si="2"/>
        <v>45463</v>
      </c>
      <c r="F24" s="1273" t="str">
        <f>'６月 '!F23</f>
        <v>林間学校①</v>
      </c>
      <c r="G24" s="1309">
        <f t="shared" si="3"/>
        <v>45493</v>
      </c>
      <c r="H24" s="1273">
        <f>'７月 '!F23</f>
        <v>0</v>
      </c>
      <c r="I24" s="1309">
        <f t="shared" si="4"/>
        <v>45524</v>
      </c>
      <c r="J24" s="1273">
        <f>'８月'!F23</f>
        <v>0</v>
      </c>
      <c r="K24" s="1309">
        <f t="shared" si="5"/>
        <v>45555</v>
      </c>
      <c r="L24" s="1300" t="str">
        <f>'９月'!F23</f>
        <v>ドリーム集会</v>
      </c>
      <c r="M24" s="1271"/>
      <c r="N24" s="1271"/>
      <c r="O24" s="1312">
        <f t="shared" si="6"/>
        <v>45585</v>
      </c>
      <c r="P24" s="1273" t="str">
        <f>'１０月 '!F23</f>
        <v>（中央科学展）</v>
      </c>
      <c r="Q24" s="1309">
        <f t="shared" si="7"/>
        <v>45616</v>
      </c>
      <c r="R24" s="1273">
        <f>'１１月'!F23</f>
        <v>0</v>
      </c>
      <c r="S24" s="1309">
        <f t="shared" si="8"/>
        <v>45646</v>
      </c>
      <c r="T24" s="1273" t="str">
        <f>'１２月'!F23</f>
        <v>４時間授業　
給食終了</v>
      </c>
      <c r="U24" s="1309">
        <f t="shared" si="9"/>
        <v>45677</v>
      </c>
      <c r="V24" s="1273">
        <f>'１月'!F23</f>
        <v>0</v>
      </c>
      <c r="W24" s="1309">
        <f t="shared" si="10"/>
        <v>45708</v>
      </c>
      <c r="X24" s="1273" t="str">
        <f>'２月'!F23</f>
        <v>掃除あり
授業参観・懇談会（低）</v>
      </c>
      <c r="Y24" s="1311">
        <f t="shared" si="11"/>
        <v>45736</v>
      </c>
      <c r="Z24" s="1272" t="str">
        <f>'３月 '!F23</f>
        <v>春分の日</v>
      </c>
    </row>
    <row r="25" spans="1:26" ht="152.25" customHeight="1">
      <c r="A25" s="1312">
        <f t="shared" si="0"/>
        <v>45403</v>
      </c>
      <c r="B25" s="503">
        <f>'４月'!F24</f>
        <v>0</v>
      </c>
      <c r="C25" s="1309">
        <f t="shared" si="1"/>
        <v>45433</v>
      </c>
      <c r="D25" s="1273" t="str">
        <f>'５月'!F24</f>
        <v>３時間授業　給食なし
市教研総会　尿検査一次①</v>
      </c>
      <c r="E25" s="1309">
        <f t="shared" si="2"/>
        <v>45464</v>
      </c>
      <c r="F25" s="1298" t="str">
        <f>'６月 '!F24</f>
        <v>林間学校②</v>
      </c>
      <c r="G25" s="1309">
        <f t="shared" si="3"/>
        <v>45494</v>
      </c>
      <c r="H25" s="1273">
        <f>'７月 '!F24</f>
        <v>0</v>
      </c>
      <c r="I25" s="1309">
        <f t="shared" si="4"/>
        <v>45525</v>
      </c>
      <c r="J25" s="1273">
        <f>'８月'!F24</f>
        <v>0</v>
      </c>
      <c r="K25" s="1309">
        <f t="shared" si="5"/>
        <v>45556</v>
      </c>
      <c r="L25" s="1300">
        <f>'９月'!F24</f>
        <v>0</v>
      </c>
      <c r="M25" s="1271"/>
      <c r="N25" s="1271"/>
      <c r="O25" s="1312">
        <f t="shared" si="6"/>
        <v>45586</v>
      </c>
      <c r="P25" s="1273">
        <f>'１０月 '!F24</f>
        <v>0</v>
      </c>
      <c r="Q25" s="1309">
        <f t="shared" si="7"/>
        <v>45617</v>
      </c>
      <c r="R25" s="1273">
        <f>'１１月'!F24</f>
        <v>0</v>
      </c>
      <c r="S25" s="1309">
        <f t="shared" si="8"/>
        <v>45647</v>
      </c>
      <c r="T25" s="1273">
        <f>'１２月'!F24</f>
        <v>0</v>
      </c>
      <c r="U25" s="1309">
        <f t="shared" si="9"/>
        <v>45678</v>
      </c>
      <c r="V25" s="1273" t="str">
        <f>'１月'!F24</f>
        <v>音楽集会</v>
      </c>
      <c r="W25" s="1309">
        <f t="shared" si="10"/>
        <v>45709</v>
      </c>
      <c r="X25" s="1273" t="str">
        <f>'２月'!F24</f>
        <v>5時間授業
授業参観・懇談会（な・高）</v>
      </c>
      <c r="Y25" s="1309">
        <f t="shared" si="11"/>
        <v>45737</v>
      </c>
      <c r="Z25" s="1273" t="str">
        <f>'３月 '!F24</f>
        <v>４時間授業
給食終了日</v>
      </c>
    </row>
    <row r="26" spans="1:26" ht="152.25" customHeight="1">
      <c r="A26" s="1312">
        <f t="shared" si="0"/>
        <v>45404</v>
      </c>
      <c r="B26" s="503" t="str">
        <f>'４月'!F25</f>
        <v>色覚検査(4年希望者)
表札訪問～25日
航空写真候補日（３時間目）</v>
      </c>
      <c r="C26" s="1309">
        <f t="shared" si="1"/>
        <v>45434</v>
      </c>
      <c r="D26" s="1273" t="str">
        <f>'５月'!F25</f>
        <v>尿検査一次②</v>
      </c>
      <c r="E26" s="1309">
        <f t="shared" si="2"/>
        <v>45465</v>
      </c>
      <c r="F26" s="1273">
        <f>'６月 '!F25</f>
        <v>0</v>
      </c>
      <c r="G26" s="1309">
        <f t="shared" si="3"/>
        <v>45495</v>
      </c>
      <c r="H26" s="1273" t="str">
        <f>'７月 '!F25</f>
        <v>個別面談①</v>
      </c>
      <c r="I26" s="1309">
        <f t="shared" si="4"/>
        <v>45526</v>
      </c>
      <c r="J26" s="1273">
        <f>'８月'!F25</f>
        <v>0</v>
      </c>
      <c r="K26" s="1309">
        <f t="shared" si="5"/>
        <v>45557</v>
      </c>
      <c r="L26" s="1302" t="str">
        <f>'９月'!F25</f>
        <v>秋分の日</v>
      </c>
      <c r="M26" s="1271"/>
      <c r="N26" s="1271"/>
      <c r="O26" s="1312">
        <f t="shared" si="6"/>
        <v>45587</v>
      </c>
      <c r="P26" s="1273" t="str">
        <f>'１０月 '!F25</f>
        <v>音楽集会</v>
      </c>
      <c r="Q26" s="1309">
        <f t="shared" si="7"/>
        <v>45618</v>
      </c>
      <c r="R26" s="1273">
        <f>'１１月'!F25</f>
        <v>0</v>
      </c>
      <c r="S26" s="1309">
        <f t="shared" si="8"/>
        <v>45648</v>
      </c>
      <c r="T26" s="1273">
        <f>'１２月'!F25</f>
        <v>0</v>
      </c>
      <c r="U26" s="1309">
        <f t="shared" si="9"/>
        <v>45679</v>
      </c>
      <c r="V26" s="1273">
        <f>'１月'!F25</f>
        <v>0</v>
      </c>
      <c r="W26" s="1309">
        <f t="shared" si="10"/>
        <v>45710</v>
      </c>
      <c r="X26" s="1273">
        <f>'２月'!F25</f>
        <v>0</v>
      </c>
      <c r="Y26" s="1309">
        <f t="shared" si="11"/>
        <v>45738</v>
      </c>
      <c r="Z26" s="1273">
        <f>'３月 '!F25</f>
        <v>0</v>
      </c>
    </row>
    <row r="27" spans="1:26" ht="152.25" customHeight="1">
      <c r="A27" s="1312">
        <f t="shared" si="0"/>
        <v>45405</v>
      </c>
      <c r="B27" s="503" t="str">
        <f>'４月'!F26</f>
        <v>授業参観・懇談会（1年）　学年会</v>
      </c>
      <c r="C27" s="1309">
        <f t="shared" si="1"/>
        <v>45435</v>
      </c>
      <c r="D27" s="1273" t="str">
        <f>'５月'!F26</f>
        <v>歯科健診</v>
      </c>
      <c r="E27" s="1309">
        <f t="shared" si="2"/>
        <v>45466</v>
      </c>
      <c r="F27" s="1273">
        <f>'６月 '!F26</f>
        <v>0</v>
      </c>
      <c r="G27" s="1309">
        <f t="shared" si="3"/>
        <v>45496</v>
      </c>
      <c r="H27" s="1273">
        <f>'７月 '!F26</f>
        <v>0</v>
      </c>
      <c r="I27" s="1309">
        <f t="shared" si="4"/>
        <v>45527</v>
      </c>
      <c r="J27" s="1273">
        <f>'８月'!F26</f>
        <v>0</v>
      </c>
      <c r="K27" s="1311">
        <f t="shared" si="5"/>
        <v>45558</v>
      </c>
      <c r="L27" s="1301" t="str">
        <f>'９月'!F26</f>
        <v>振替休日</v>
      </c>
      <c r="M27" s="1271"/>
      <c r="N27" s="1271"/>
      <c r="O27" s="1312">
        <f t="shared" si="6"/>
        <v>45588</v>
      </c>
      <c r="P27" s="1273">
        <f>'１０月 '!F26</f>
        <v>0</v>
      </c>
      <c r="Q27" s="1309">
        <f t="shared" si="7"/>
        <v>45619</v>
      </c>
      <c r="R27" s="1273">
        <f>'１１月'!F26</f>
        <v>0</v>
      </c>
      <c r="S27" s="1309">
        <f t="shared" si="8"/>
        <v>45649</v>
      </c>
      <c r="T27" s="1273" t="str">
        <f>'１２月'!F26</f>
        <v>３時間授業</v>
      </c>
      <c r="U27" s="1309">
        <f t="shared" si="9"/>
        <v>45680</v>
      </c>
      <c r="V27" s="1273">
        <f>'１月'!F26</f>
        <v>0</v>
      </c>
      <c r="W27" s="1309">
        <f t="shared" si="10"/>
        <v>45711</v>
      </c>
      <c r="X27" s="1293" t="str">
        <f>'２月'!F26</f>
        <v>天皇誕生日</v>
      </c>
      <c r="Y27" s="1309">
        <f t="shared" si="11"/>
        <v>45739</v>
      </c>
      <c r="Z27" s="1273">
        <f>'３月 '!F26</f>
        <v>0</v>
      </c>
    </row>
    <row r="28" spans="1:26" ht="152.25" customHeight="1">
      <c r="A28" s="1312">
        <f t="shared" si="0"/>
        <v>45406</v>
      </c>
      <c r="B28" s="1288" t="str">
        <f>'４月'!F27</f>
        <v>埼玉県学力・学習状況調査
クラブ①　全校集会</v>
      </c>
      <c r="C28" s="1309">
        <f t="shared" si="1"/>
        <v>45436</v>
      </c>
      <c r="D28" s="1273" t="str">
        <f>'５月'!F27</f>
        <v>心臓検診予備日</v>
      </c>
      <c r="E28" s="1309">
        <f t="shared" si="2"/>
        <v>45467</v>
      </c>
      <c r="F28" s="1273">
        <f>'６月 '!F27</f>
        <v>0</v>
      </c>
      <c r="G28" s="1309">
        <f t="shared" si="3"/>
        <v>45497</v>
      </c>
      <c r="H28" s="1273" t="str">
        <f>'７月 '!F27</f>
        <v>個別面談②</v>
      </c>
      <c r="I28" s="1309">
        <f t="shared" si="4"/>
        <v>45528</v>
      </c>
      <c r="J28" s="1273">
        <f>'８月'!F27</f>
        <v>0</v>
      </c>
      <c r="K28" s="1309">
        <f t="shared" si="5"/>
        <v>45559</v>
      </c>
      <c r="L28" s="1300" t="str">
        <f>'９月'!F27</f>
        <v>全校集会</v>
      </c>
      <c r="M28" s="1271"/>
      <c r="N28" s="1271"/>
      <c r="O28" s="1312">
        <f t="shared" si="6"/>
        <v>45589</v>
      </c>
      <c r="P28" s="1273" t="str">
        <f>'１０月 '!F27</f>
        <v>修学旅行①</v>
      </c>
      <c r="Q28" s="1309">
        <f t="shared" si="7"/>
        <v>45620</v>
      </c>
      <c r="R28" s="1273">
        <f>'１１月'!F27</f>
        <v>0</v>
      </c>
      <c r="S28" s="1309">
        <f t="shared" si="8"/>
        <v>45650</v>
      </c>
      <c r="T28" s="1273" t="str">
        <f>'１２月'!F27</f>
        <v>２学期終業式
Ｂ日課３時間授業</v>
      </c>
      <c r="U28" s="1309">
        <f t="shared" si="9"/>
        <v>45681</v>
      </c>
      <c r="V28" s="1273" t="str">
        <f>'１月'!F27</f>
        <v>避難訓練
小学校授業公開（小中連携）</v>
      </c>
      <c r="W28" s="1311">
        <f t="shared" si="10"/>
        <v>45712</v>
      </c>
      <c r="X28" s="1293" t="str">
        <f>'２月'!F27</f>
        <v>振替休日</v>
      </c>
      <c r="Y28" s="1309">
        <f t="shared" si="11"/>
        <v>45740</v>
      </c>
      <c r="Z28" s="1273" t="str">
        <f>'３月 '!F27</f>
        <v>５・６年３時間授業
卒業証書授与式
１～４年臨時休業日</v>
      </c>
    </row>
    <row r="29" spans="1:26" ht="152.25" customHeight="1">
      <c r="A29" s="1312">
        <f t="shared" si="0"/>
        <v>45407</v>
      </c>
      <c r="B29" s="1289">
        <f>'４月'!F28</f>
        <v>0</v>
      </c>
      <c r="C29" s="1309">
        <f t="shared" si="1"/>
        <v>45437</v>
      </c>
      <c r="D29" s="1273">
        <f>'５月'!F28</f>
        <v>0</v>
      </c>
      <c r="E29" s="1309">
        <f t="shared" si="2"/>
        <v>45468</v>
      </c>
      <c r="F29" s="1273">
        <f>'６月 '!F28</f>
        <v>0</v>
      </c>
      <c r="G29" s="1309">
        <f t="shared" si="3"/>
        <v>45498</v>
      </c>
      <c r="H29" s="1273" t="str">
        <f>'７月 '!F28</f>
        <v>個別面談③</v>
      </c>
      <c r="I29" s="1309">
        <f t="shared" si="4"/>
        <v>45529</v>
      </c>
      <c r="J29" s="1273">
        <f>'８月'!F28</f>
        <v>0</v>
      </c>
      <c r="K29" s="1309">
        <f t="shared" si="5"/>
        <v>45560</v>
      </c>
      <c r="L29" s="1300">
        <f>'９月'!F28</f>
        <v>0</v>
      </c>
      <c r="M29" s="1271"/>
      <c r="N29" s="1271"/>
      <c r="O29" s="1312">
        <f t="shared" si="6"/>
        <v>45590</v>
      </c>
      <c r="P29" s="1273" t="str">
        <f>'１０月 '!F28</f>
        <v>修学旅行②</v>
      </c>
      <c r="Q29" s="1309">
        <f t="shared" si="7"/>
        <v>45621</v>
      </c>
      <c r="R29" s="1273">
        <f>'１１月'!F28</f>
        <v>0</v>
      </c>
      <c r="S29" s="1309">
        <f t="shared" si="8"/>
        <v>45651</v>
      </c>
      <c r="T29" s="1273" t="str">
        <f>'１２月'!F28</f>
        <v>冬季休業日（～１／７）</v>
      </c>
      <c r="U29" s="1309">
        <f t="shared" si="9"/>
        <v>45682</v>
      </c>
      <c r="V29" s="1273">
        <f>'１月'!F28</f>
        <v>0</v>
      </c>
      <c r="W29" s="1309">
        <f t="shared" si="10"/>
        <v>45713</v>
      </c>
      <c r="X29" s="1273" t="str">
        <f>'２月'!F28</f>
        <v>全校集会</v>
      </c>
      <c r="Y29" s="1309">
        <f t="shared" si="11"/>
        <v>45741</v>
      </c>
      <c r="Z29" s="1273" t="str">
        <f>'３月 '!F28</f>
        <v>３時間授業
６年臨時休業日</v>
      </c>
    </row>
    <row r="30" spans="1:26" ht="152.25" customHeight="1">
      <c r="A30" s="1312">
        <f t="shared" si="0"/>
        <v>45408</v>
      </c>
      <c r="B30" s="1288" t="str">
        <f>'４月'!F29</f>
        <v>離任式５時間目　
お別れの会６時間目
１年生　４時間授業</v>
      </c>
      <c r="C30" s="1309">
        <f t="shared" si="1"/>
        <v>45438</v>
      </c>
      <c r="D30" s="1273">
        <f>'５月'!F29</f>
        <v>0</v>
      </c>
      <c r="E30" s="1309">
        <f t="shared" si="2"/>
        <v>45469</v>
      </c>
      <c r="F30" s="1273" t="str">
        <f>'６月 '!F29</f>
        <v>1・3年交通安全教室</v>
      </c>
      <c r="G30" s="1309">
        <f t="shared" si="3"/>
        <v>45499</v>
      </c>
      <c r="H30" s="1273" t="str">
        <f>'７月 '!F29</f>
        <v>個別面談④　</v>
      </c>
      <c r="I30" s="1309">
        <f t="shared" si="4"/>
        <v>45530</v>
      </c>
      <c r="J30" s="1273">
        <f>'８月'!F29</f>
        <v>0</v>
      </c>
      <c r="K30" s="1309">
        <f t="shared" si="5"/>
        <v>45561</v>
      </c>
      <c r="L30" s="1300">
        <f>'９月'!F29</f>
        <v>0</v>
      </c>
      <c r="M30" s="1271"/>
      <c r="N30" s="1271"/>
      <c r="O30" s="1312">
        <f t="shared" si="6"/>
        <v>45591</v>
      </c>
      <c r="P30" s="1273">
        <f>'１０月 '!F29</f>
        <v>0</v>
      </c>
      <c r="Q30" s="1309">
        <f t="shared" si="7"/>
        <v>45622</v>
      </c>
      <c r="R30" s="1273" t="str">
        <f>'１１月'!F29</f>
        <v>全校集会</v>
      </c>
      <c r="S30" s="1309">
        <f t="shared" si="8"/>
        <v>45652</v>
      </c>
      <c r="T30" s="1273">
        <f>'１２月'!F29</f>
        <v>0</v>
      </c>
      <c r="U30" s="1309">
        <f t="shared" si="9"/>
        <v>45683</v>
      </c>
      <c r="V30" s="1273">
        <f>'１月'!F29</f>
        <v>0</v>
      </c>
      <c r="W30" s="1309">
        <f t="shared" si="10"/>
        <v>45714</v>
      </c>
      <c r="X30" s="1273">
        <f>'２月'!F29</f>
        <v>0</v>
      </c>
      <c r="Y30" s="1309">
        <f t="shared" si="11"/>
        <v>45742</v>
      </c>
      <c r="Z30" s="1273" t="str">
        <f>'３月 '!F29</f>
        <v>３時間授業
６年臨時休業日
修了式　　職集</v>
      </c>
    </row>
    <row r="31" spans="1:26" ht="152.25" customHeight="1">
      <c r="A31" s="1312">
        <f t="shared" si="0"/>
        <v>45409</v>
      </c>
      <c r="B31" s="1289">
        <f>'４月'!F30</f>
        <v>0</v>
      </c>
      <c r="C31" s="1309">
        <f t="shared" si="1"/>
        <v>45439</v>
      </c>
      <c r="D31" s="1273" t="str">
        <f>'５月'!F30</f>
        <v>内科検診（１年）</v>
      </c>
      <c r="E31" s="1309">
        <f t="shared" si="2"/>
        <v>45470</v>
      </c>
      <c r="F31" s="1273" t="str">
        <f>'６月 '!F30</f>
        <v>授業参観（低）　　　　　　　　　</v>
      </c>
      <c r="G31" s="1309">
        <f t="shared" si="3"/>
        <v>45500</v>
      </c>
      <c r="H31" s="1273">
        <f>'７月 '!F30</f>
        <v>0</v>
      </c>
      <c r="I31" s="1309">
        <f t="shared" si="4"/>
        <v>45531</v>
      </c>
      <c r="J31" s="1273">
        <f>'８月'!F30</f>
        <v>0</v>
      </c>
      <c r="K31" s="1309">
        <f t="shared" si="5"/>
        <v>45562</v>
      </c>
      <c r="L31" s="1300">
        <f>'９月'!F30</f>
        <v>0</v>
      </c>
      <c r="M31" s="1271"/>
      <c r="N31" s="1271"/>
      <c r="O31" s="1312">
        <f t="shared" si="6"/>
        <v>45592</v>
      </c>
      <c r="P31" s="1273">
        <f>'１０月 '!F30</f>
        <v>0</v>
      </c>
      <c r="Q31" s="1309">
        <f t="shared" si="7"/>
        <v>45623</v>
      </c>
      <c r="R31" s="1273">
        <f>'１１月'!F30</f>
        <v>0</v>
      </c>
      <c r="S31" s="1309">
        <f t="shared" si="8"/>
        <v>45653</v>
      </c>
      <c r="T31" s="1273">
        <f>'１２月'!F30</f>
        <v>0</v>
      </c>
      <c r="U31" s="1309">
        <f t="shared" si="9"/>
        <v>45684</v>
      </c>
      <c r="V31" s="1273">
        <f>'１月'!F30</f>
        <v>0</v>
      </c>
      <c r="W31" s="1309">
        <f t="shared" si="10"/>
        <v>45715</v>
      </c>
      <c r="X31" s="1273" t="str">
        <f>'２月'!F30</f>
        <v>６年生を送る会</v>
      </c>
      <c r="Y31" s="1309">
        <f t="shared" si="11"/>
        <v>45743</v>
      </c>
      <c r="Z31" s="1273" t="str">
        <f>'３月 '!F30</f>
        <v>学年末休業日（～３１日）</v>
      </c>
    </row>
    <row r="32" spans="1:26" ht="152.25" customHeight="1">
      <c r="A32" s="1312">
        <f t="shared" si="0"/>
        <v>45410</v>
      </c>
      <c r="B32" s="1290">
        <f>'４月'!F31</f>
        <v>0</v>
      </c>
      <c r="C32" s="1309">
        <f t="shared" si="1"/>
        <v>45440</v>
      </c>
      <c r="D32" s="1273" t="str">
        <f>'５月'!F31</f>
        <v>全校集会</v>
      </c>
      <c r="E32" s="1309">
        <f t="shared" si="2"/>
        <v>45471</v>
      </c>
      <c r="F32" s="1273" t="str">
        <f>'６月 '!F31</f>
        <v>５時間授業
授業参観（な高）</v>
      </c>
      <c r="G32" s="1309">
        <f t="shared" si="3"/>
        <v>45501</v>
      </c>
      <c r="H32" s="1273">
        <f>'７月 '!F31</f>
        <v>0</v>
      </c>
      <c r="I32" s="1309">
        <f t="shared" si="4"/>
        <v>45532</v>
      </c>
      <c r="J32" s="1273">
        <f>'８月'!F31</f>
        <v>0</v>
      </c>
      <c r="K32" s="1309">
        <f t="shared" si="5"/>
        <v>45563</v>
      </c>
      <c r="L32" s="1300">
        <f>'９月'!F31</f>
        <v>0</v>
      </c>
      <c r="M32" s="1271"/>
      <c r="N32" s="1271"/>
      <c r="O32" s="1312">
        <f t="shared" si="6"/>
        <v>45593</v>
      </c>
      <c r="P32" s="1273" t="str">
        <f>'１０月 '!F31</f>
        <v>一斉下校</v>
      </c>
      <c r="Q32" s="1309">
        <f t="shared" si="7"/>
        <v>45624</v>
      </c>
      <c r="R32" s="1273">
        <f>'１１月'!F31</f>
        <v>0</v>
      </c>
      <c r="S32" s="1309">
        <f t="shared" si="8"/>
        <v>45654</v>
      </c>
      <c r="T32" s="1273">
        <f>'１２月'!F31</f>
        <v>0</v>
      </c>
      <c r="U32" s="1309">
        <f t="shared" si="9"/>
        <v>45685</v>
      </c>
      <c r="V32" s="1273" t="str">
        <f>'１月'!F31</f>
        <v>全校集会</v>
      </c>
      <c r="W32" s="1309">
        <f t="shared" si="10"/>
        <v>45716</v>
      </c>
      <c r="X32" s="1273">
        <f>'２月'!F31</f>
        <v>0</v>
      </c>
      <c r="Y32" s="1309">
        <f t="shared" si="11"/>
        <v>45744</v>
      </c>
      <c r="Z32" s="1273">
        <f>'３月 '!F31</f>
        <v>0</v>
      </c>
    </row>
    <row r="33" spans="1:32" ht="152.25" customHeight="1">
      <c r="A33" s="1296">
        <f>IF(A32="","",IF(MONTH(A32+1)=B$4,A32+1,""))</f>
        <v>45411</v>
      </c>
      <c r="B33" s="1291" t="str">
        <f>'４月'!F32</f>
        <v>昭和の日</v>
      </c>
      <c r="C33" s="1309">
        <f>IF(C32="","",IF(MONTH(C32+1)=D$4,C32+1,""))</f>
        <v>45441</v>
      </c>
      <c r="D33" s="1273">
        <f>'５月'!F32</f>
        <v>0</v>
      </c>
      <c r="E33" s="1309">
        <f>IF(E32="","",IF(MONTH(E32+1)=F$4,E32+1,""))</f>
        <v>45472</v>
      </c>
      <c r="F33" s="1273">
        <f>'６月 '!F32</f>
        <v>0</v>
      </c>
      <c r="G33" s="1309">
        <f>IF(G32="","",IF(MONTH(G32+1)=H$4,G32+1,""))</f>
        <v>45502</v>
      </c>
      <c r="H33" s="1273" t="str">
        <f>'７月 '!F32</f>
        <v>個別面談⑤</v>
      </c>
      <c r="I33" s="1309">
        <f t="shared" si="4"/>
        <v>45533</v>
      </c>
      <c r="J33" s="1273" t="str">
        <f>'８月'!F32</f>
        <v>２学期始業式
３時間授業
一斉下校</v>
      </c>
      <c r="K33" s="1309">
        <f>IF(K32="","",IF(MONTH(K32+1)=L$4,K32+1,""))</f>
        <v>45564</v>
      </c>
      <c r="L33" s="1300">
        <f>'９月'!F32</f>
        <v>0</v>
      </c>
      <c r="M33" s="1271"/>
      <c r="N33" s="1271"/>
      <c r="O33" s="1312">
        <f>IF(O32="","",IF(MONTH(O32+1)=P$4,O32+1,""))</f>
        <v>45594</v>
      </c>
      <c r="P33" s="1273" t="str">
        <f>'１０月 '!F32</f>
        <v>全校集会</v>
      </c>
      <c r="Q33" s="1309">
        <f>IF(Q32="","",IF(MONTH(Q32+1)=R$4,Q32+1,""))</f>
        <v>45625</v>
      </c>
      <c r="R33" s="1273">
        <f>'１１月'!F32</f>
        <v>0</v>
      </c>
      <c r="S33" s="1309">
        <f t="shared" si="8"/>
        <v>45655</v>
      </c>
      <c r="T33" s="1273" t="str">
        <f>'１２月'!F32</f>
        <v>休日</v>
      </c>
      <c r="U33" s="1309">
        <f>IF(U32="","",IF(MONTH(U32+1)=V$4,U32+1,""))</f>
        <v>45686</v>
      </c>
      <c r="V33" s="1273" t="str">
        <f>'１月'!F32</f>
        <v>クラブ⑦（見学）</v>
      </c>
      <c r="W33" s="1309" t="str">
        <f>IF(W32="","",IF(MONTH(W32+1)=X$4,W32+1,""))</f>
        <v/>
      </c>
      <c r="X33" s="1273"/>
      <c r="Y33" s="1309">
        <f>IF(Y32="","",IF(MONTH(Y32+1)=Z$4,Y32+1,""))</f>
        <v>45745</v>
      </c>
      <c r="Z33" s="1273">
        <f>'３月 '!F32</f>
        <v>0</v>
      </c>
    </row>
    <row r="34" spans="1:32" ht="152.25" customHeight="1">
      <c r="A34" s="1295">
        <f>IF(A33="","",IF(MONTH(A33+1)=B$4,A33+1,""))</f>
        <v>45412</v>
      </c>
      <c r="B34" s="1292">
        <f>'４月'!F33</f>
        <v>0</v>
      </c>
      <c r="C34" s="1309">
        <f>IF(C33="","",IF(MONTH(C33+1)=D$4,C33+1,""))</f>
        <v>45442</v>
      </c>
      <c r="D34" s="1273" t="str">
        <f>'５月'!F33</f>
        <v>内科検診（３年・４年）
開校記念日</v>
      </c>
      <c r="E34" s="1309">
        <f>IF(E33="","",IF(MONTH(E33+1)=F$4,E33+1,""))</f>
        <v>45473</v>
      </c>
      <c r="F34" s="1273">
        <f>'６月 '!F33</f>
        <v>0</v>
      </c>
      <c r="G34" s="1309">
        <f>IF(G33="","",IF(MONTH(G33+1)=H$4,G33+1,""))</f>
        <v>45503</v>
      </c>
      <c r="H34" s="1273">
        <f>'７月 '!F33</f>
        <v>0</v>
      </c>
      <c r="I34" s="1309">
        <f t="shared" si="4"/>
        <v>45534</v>
      </c>
      <c r="J34" s="1273" t="str">
        <f>'８月'!F33</f>
        <v>３時間授業</v>
      </c>
      <c r="K34" s="1309">
        <f>IF(K33="","",IF(MONTH(K33+1)=L$4,K33+1,""))</f>
        <v>45565</v>
      </c>
      <c r="L34" s="1300">
        <f>'９月'!F33</f>
        <v>0</v>
      </c>
      <c r="M34" s="1271"/>
      <c r="N34" s="1271"/>
      <c r="O34" s="1312">
        <f>IF(O33="","",IF(MONTH(O33+1)=P$4,O33+1,""))</f>
        <v>45595</v>
      </c>
      <c r="P34" s="1273">
        <f>'１０月 '!F33</f>
        <v>0</v>
      </c>
      <c r="Q34" s="1309">
        <f>IF(Q33="","",IF(MONTH(Q33+1)=R$4,Q33+1,""))</f>
        <v>45626</v>
      </c>
      <c r="R34" s="1273">
        <f>'１１月'!F33</f>
        <v>0</v>
      </c>
      <c r="S34" s="1311">
        <f t="shared" si="8"/>
        <v>45656</v>
      </c>
      <c r="T34" s="1273" t="str">
        <f>'１２月'!F33</f>
        <v>休日</v>
      </c>
      <c r="U34" s="1309">
        <f>IF(U33="","",IF(MONTH(U33+1)=V$4,U33+1,""))</f>
        <v>45687</v>
      </c>
      <c r="V34" s="1273">
        <f>'１月'!F33</f>
        <v>0</v>
      </c>
      <c r="W34" s="1309" t="str">
        <f>IF(W33="","",IF(MONTH(W33+1)=X$4,W33+1,""))</f>
        <v/>
      </c>
      <c r="X34" s="1306">
        <f>'２月'!F32</f>
        <v>0</v>
      </c>
      <c r="Y34" s="1309">
        <f>IF(Y33="","",IF(MONTH(Y33+1)=Z$4,Y33+1,""))</f>
        <v>45746</v>
      </c>
      <c r="Z34" s="1273">
        <f>'３月 '!F33</f>
        <v>0</v>
      </c>
    </row>
    <row r="35" spans="1:32" ht="152.25" customHeight="1" thickBot="1">
      <c r="A35" s="1297" t="str">
        <f>IF(A34="","",IF(MONTH(A34+1)=B$4,A34+1,""))</f>
        <v/>
      </c>
      <c r="B35" s="1274"/>
      <c r="C35" s="1310">
        <f>IF(C34="","",IF(MONTH(C34+1)=D$4,C34+1,""))</f>
        <v>45443</v>
      </c>
      <c r="D35" s="1294">
        <f>'５月'!F34</f>
        <v>0</v>
      </c>
      <c r="E35" s="1310" t="str">
        <f>IF(E34="","",IF(MONTH(E34+1)=F$4,E34+1,""))</f>
        <v/>
      </c>
      <c r="F35" s="1299">
        <f>'６月 '!F34</f>
        <v>0</v>
      </c>
      <c r="G35" s="1310">
        <f>IF(G34="","",IF(MONTH(G34+1)=H$4,G34+1,""))</f>
        <v>45504</v>
      </c>
      <c r="H35" s="1294">
        <f>'７月 '!F34</f>
        <v>0</v>
      </c>
      <c r="I35" s="1310">
        <f t="shared" si="4"/>
        <v>45535</v>
      </c>
      <c r="J35" s="1294">
        <f>'８月'!F34</f>
        <v>0</v>
      </c>
      <c r="K35" s="1310" t="str">
        <f>IF(K34="","",IF(MONTH(K34+1)=L$4,K34+1,""))</f>
        <v/>
      </c>
      <c r="L35" s="1303">
        <f>'９月'!F34</f>
        <v>0</v>
      </c>
      <c r="M35" s="1271"/>
      <c r="N35" s="1271"/>
      <c r="O35" s="1314">
        <f>IF(O34="","",IF(MONTH(O34+1)=P$4,O34+1,""))</f>
        <v>45596</v>
      </c>
      <c r="P35" s="1294">
        <f>'１０月 '!F34</f>
        <v>0</v>
      </c>
      <c r="Q35" s="1310" t="str">
        <f>IF(Q34="","",IF(MONTH(Q34+1)=R$4,Q34+1,""))</f>
        <v/>
      </c>
      <c r="R35" s="1299">
        <f>'１１月'!F34</f>
        <v>0</v>
      </c>
      <c r="S35" s="1316">
        <f t="shared" si="8"/>
        <v>45657</v>
      </c>
      <c r="T35" s="1294" t="str">
        <f>'１２月'!F34</f>
        <v>休日</v>
      </c>
      <c r="U35" s="1310">
        <f>IF(U34="","",IF(MONTH(U34+1)=V$4,U34+1,""))</f>
        <v>45688</v>
      </c>
      <c r="V35" s="1294">
        <f>'１月'!F34</f>
        <v>0</v>
      </c>
      <c r="W35" s="1310" t="str">
        <f>IF(W34="","",IF(MONTH(W34+1)=X$4,W34+1,""))</f>
        <v/>
      </c>
      <c r="X35" s="1299">
        <f>'２月'!F33</f>
        <v>0</v>
      </c>
      <c r="Y35" s="1337">
        <f>IF(Y34="","",IF(MONTH(Y34+1)=Z$4,Y34+1,""))</f>
        <v>45747</v>
      </c>
      <c r="Z35" s="1338">
        <f>'３月 '!F34</f>
        <v>0</v>
      </c>
    </row>
    <row r="36" spans="1:32" ht="39.75" customHeight="1" thickBot="1">
      <c r="A36" s="1495"/>
      <c r="B36" s="1496"/>
      <c r="C36" s="1329"/>
      <c r="D36" s="1330"/>
      <c r="E36" s="1329"/>
      <c r="F36" s="1331"/>
      <c r="G36" s="1332"/>
      <c r="H36" s="1333"/>
      <c r="I36" s="1329"/>
      <c r="J36" s="1334"/>
      <c r="K36" s="1329"/>
      <c r="L36" s="1334"/>
      <c r="M36" s="1335"/>
      <c r="N36" s="1335"/>
      <c r="O36" s="1495"/>
      <c r="P36" s="1496"/>
      <c r="Q36" s="1329"/>
      <c r="R36" s="1334"/>
      <c r="S36" s="1329"/>
      <c r="T36" s="1331"/>
      <c r="U36" s="1329"/>
      <c r="V36" s="1334"/>
      <c r="W36" s="1329"/>
      <c r="X36" s="1334"/>
      <c r="Y36" s="1497"/>
      <c r="Z36" s="1498"/>
    </row>
    <row r="37" spans="1:32" ht="39.75" customHeight="1">
      <c r="A37" s="1501"/>
      <c r="B37" s="1502"/>
      <c r="C37" s="1515"/>
      <c r="D37" s="1506"/>
      <c r="E37" s="1515"/>
      <c r="F37" s="1516"/>
      <c r="G37" s="1499"/>
      <c r="H37" s="1500"/>
      <c r="I37" s="1516"/>
      <c r="J37" s="1506"/>
      <c r="K37" s="1515"/>
      <c r="L37" s="1517"/>
      <c r="M37" s="1336"/>
      <c r="N37" s="1336"/>
      <c r="O37" s="1515"/>
      <c r="P37" s="1517"/>
      <c r="Q37" s="1521"/>
      <c r="R37" s="1522"/>
      <c r="S37" s="1499"/>
      <c r="T37" s="1500"/>
      <c r="U37" s="1515"/>
      <c r="V37" s="1506"/>
      <c r="W37" s="1505"/>
      <c r="X37" s="1506"/>
      <c r="Y37" s="1526"/>
      <c r="Z37" s="1527"/>
    </row>
    <row r="38" spans="1:32" ht="39.75" customHeight="1" thickBot="1">
      <c r="A38" s="1501"/>
      <c r="B38" s="1502"/>
      <c r="C38" s="1505"/>
      <c r="D38" s="1506"/>
      <c r="E38" s="1505"/>
      <c r="F38" s="1516"/>
      <c r="G38" s="1501"/>
      <c r="H38" s="1502"/>
      <c r="I38" s="1516"/>
      <c r="J38" s="1506"/>
      <c r="K38" s="1518"/>
      <c r="L38" s="1517"/>
      <c r="M38" s="1336"/>
      <c r="N38" s="1336"/>
      <c r="O38" s="1518"/>
      <c r="P38" s="1517"/>
      <c r="Q38" s="1523"/>
      <c r="R38" s="1522"/>
      <c r="S38" s="1501"/>
      <c r="T38" s="1502"/>
      <c r="U38" s="1505"/>
      <c r="V38" s="1506"/>
      <c r="W38" s="1505"/>
      <c r="X38" s="1506"/>
      <c r="Y38" s="1526"/>
      <c r="Z38" s="1527"/>
    </row>
    <row r="39" spans="1:32" ht="39.75" customHeight="1" thickBot="1">
      <c r="A39" s="1501"/>
      <c r="B39" s="1502"/>
      <c r="C39" s="1505"/>
      <c r="D39" s="1506"/>
      <c r="E39" s="1505"/>
      <c r="F39" s="1506"/>
      <c r="G39" s="1501"/>
      <c r="H39" s="1502"/>
      <c r="I39" s="1505"/>
      <c r="J39" s="1506"/>
      <c r="K39" s="1518"/>
      <c r="L39" s="1517"/>
      <c r="M39" s="1336"/>
      <c r="N39" s="1336"/>
      <c r="O39" s="1518"/>
      <c r="P39" s="1517"/>
      <c r="Q39" s="1523"/>
      <c r="R39" s="1522"/>
      <c r="S39" s="1501"/>
      <c r="T39" s="1502"/>
      <c r="U39" s="1505"/>
      <c r="V39" s="1506"/>
      <c r="W39" s="1505"/>
      <c r="X39" s="1506"/>
      <c r="Y39" s="1526"/>
      <c r="Z39" s="1527"/>
      <c r="AC39" s="1509" t="s">
        <v>121</v>
      </c>
      <c r="AD39" s="1510"/>
      <c r="AE39" s="1276" t="s">
        <v>118</v>
      </c>
      <c r="AF39" s="1277">
        <f>H37+T37+Z39</f>
        <v>0</v>
      </c>
    </row>
    <row r="40" spans="1:32" ht="39.75" customHeight="1" thickBot="1">
      <c r="A40" s="1501"/>
      <c r="B40" s="1502"/>
      <c r="C40" s="1505"/>
      <c r="D40" s="1506"/>
      <c r="E40" s="1505"/>
      <c r="F40" s="1506"/>
      <c r="G40" s="1501"/>
      <c r="H40" s="1502"/>
      <c r="I40" s="1505"/>
      <c r="J40" s="1506"/>
      <c r="K40" s="1518"/>
      <c r="L40" s="1517"/>
      <c r="M40" s="1336"/>
      <c r="N40" s="1336"/>
      <c r="O40" s="1518"/>
      <c r="P40" s="1517"/>
      <c r="Q40" s="1523"/>
      <c r="R40" s="1522"/>
      <c r="S40" s="1501"/>
      <c r="T40" s="1502"/>
      <c r="U40" s="1505"/>
      <c r="V40" s="1506"/>
      <c r="W40" s="1505"/>
      <c r="X40" s="1506"/>
      <c r="Y40" s="1526"/>
      <c r="Z40" s="1527"/>
      <c r="AC40" s="1511"/>
      <c r="AD40" s="1512"/>
      <c r="AE40" s="1278" t="s">
        <v>122</v>
      </c>
      <c r="AF40" s="1277">
        <f>H38+T37+Z39</f>
        <v>0</v>
      </c>
    </row>
    <row r="41" spans="1:32" ht="144.75" customHeight="1" thickBot="1">
      <c r="A41" s="1503"/>
      <c r="B41" s="1504"/>
      <c r="C41" s="1507"/>
      <c r="D41" s="1508"/>
      <c r="E41" s="1507"/>
      <c r="F41" s="1508"/>
      <c r="G41" s="1503"/>
      <c r="H41" s="1504"/>
      <c r="I41" s="1507"/>
      <c r="J41" s="1508"/>
      <c r="K41" s="1519"/>
      <c r="L41" s="1520"/>
      <c r="M41" s="1336"/>
      <c r="N41" s="1336"/>
      <c r="O41" s="1519"/>
      <c r="P41" s="1520"/>
      <c r="Q41" s="1524"/>
      <c r="R41" s="1525"/>
      <c r="S41" s="1503"/>
      <c r="T41" s="1504"/>
      <c r="U41" s="1507"/>
      <c r="V41" s="1508"/>
      <c r="W41" s="1507"/>
      <c r="X41" s="1508"/>
      <c r="Y41" s="1528"/>
      <c r="Z41" s="1529"/>
      <c r="AC41" s="1511"/>
      <c r="AD41" s="1512"/>
      <c r="AE41" s="1278" t="s">
        <v>119</v>
      </c>
      <c r="AF41" s="1277">
        <f>H38+T37+Z40</f>
        <v>0</v>
      </c>
    </row>
    <row r="42" spans="1:32" ht="27" customHeight="1" thickBot="1">
      <c r="A42" s="1279"/>
      <c r="B42" s="1280"/>
      <c r="C42" s="1281"/>
      <c r="D42" s="1280"/>
      <c r="E42" s="1281"/>
      <c r="F42" s="1280"/>
      <c r="G42" s="1281"/>
      <c r="H42" s="1280"/>
      <c r="I42" s="1281"/>
      <c r="J42" s="1280"/>
      <c r="K42" s="1281"/>
      <c r="L42" s="1280"/>
      <c r="M42" s="1275"/>
      <c r="N42" s="1275"/>
      <c r="S42" s="1282"/>
      <c r="T42" s="1283"/>
      <c r="U42" s="1282"/>
      <c r="V42" s="1283"/>
      <c r="AC42" s="1513"/>
      <c r="AD42" s="1514"/>
      <c r="AE42" s="1276" t="s">
        <v>120</v>
      </c>
      <c r="AF42" s="1277">
        <f>H38+T37+Z41</f>
        <v>0</v>
      </c>
    </row>
  </sheetData>
  <mergeCells count="16">
    <mergeCell ref="AC39:AD42"/>
    <mergeCell ref="C37:D41"/>
    <mergeCell ref="E37:F41"/>
    <mergeCell ref="I37:J41"/>
    <mergeCell ref="K37:L41"/>
    <mergeCell ref="O37:P41"/>
    <mergeCell ref="U37:V41"/>
    <mergeCell ref="Q37:R41"/>
    <mergeCell ref="Y37:Z41"/>
    <mergeCell ref="G37:H41"/>
    <mergeCell ref="A36:B36"/>
    <mergeCell ref="Y36:Z36"/>
    <mergeCell ref="S37:T41"/>
    <mergeCell ref="O36:P36"/>
    <mergeCell ref="W37:X41"/>
    <mergeCell ref="A37:B41"/>
  </mergeCells>
  <phoneticPr fontId="37"/>
  <conditionalFormatting sqref="A5:B28 A33:B33 A32 A35:B35 A34 A30:B31 A29">
    <cfRule type="expression" dxfId="67" priority="68" stopIfTrue="1">
      <formula>WEEKDAY(A5)=1</formula>
    </cfRule>
    <cfRule type="expression" dxfId="66" priority="69">
      <formula>AND(ISNUMBER(A5),WEEKDAY(A5)=7)</formula>
    </cfRule>
  </conditionalFormatting>
  <conditionalFormatting sqref="C6:C35">
    <cfRule type="expression" dxfId="65" priority="67" stopIfTrue="1">
      <formula>AND(ISNUMBER(C6),WEEKDAY(C6)=7)</formula>
    </cfRule>
  </conditionalFormatting>
  <conditionalFormatting sqref="C6:C35">
    <cfRule type="expression" dxfId="64" priority="66" stopIfTrue="1">
      <formula>WEEKDAY(C6)=1</formula>
    </cfRule>
  </conditionalFormatting>
  <conditionalFormatting sqref="C5">
    <cfRule type="expression" dxfId="63" priority="64" stopIfTrue="1">
      <formula>WEEKDAY(C5)=1</formula>
    </cfRule>
    <cfRule type="expression" dxfId="62" priority="65" stopIfTrue="1">
      <formula>AND(ISNUMBER(C5),WEEKDAY(C5)=7)</formula>
    </cfRule>
  </conditionalFormatting>
  <conditionalFormatting sqref="D5:D6 D11:D35">
    <cfRule type="expression" dxfId="61" priority="62">
      <formula>WEEKDAY(C5)=1</formula>
    </cfRule>
    <cfRule type="expression" dxfId="60" priority="63">
      <formula>AND(ISNUMBER(C5),WEEKDAY(C5)=7)</formula>
    </cfRule>
  </conditionalFormatting>
  <conditionalFormatting sqref="E5:E35">
    <cfRule type="expression" dxfId="59" priority="60" stopIfTrue="1">
      <formula>WEEKDAY(E5)=1</formula>
    </cfRule>
    <cfRule type="expression" dxfId="58" priority="61" stopIfTrue="1">
      <formula>AND(ISNUMBER(E5),WEEKDAY(E5)=7)</formula>
    </cfRule>
  </conditionalFormatting>
  <conditionalFormatting sqref="F5:F35">
    <cfRule type="expression" dxfId="57" priority="58">
      <formula>WEEKDAY(E5)=1</formula>
    </cfRule>
    <cfRule type="expression" dxfId="56" priority="59">
      <formula>AND(ISNUMBER(E5),WEEKDAY(E5)=7)</formula>
    </cfRule>
  </conditionalFormatting>
  <conditionalFormatting sqref="H5:H18 H20:H35">
    <cfRule type="expression" dxfId="55" priority="56">
      <formula>WEEKDAY(G5)=1</formula>
    </cfRule>
    <cfRule type="expression" dxfId="54" priority="57">
      <formula>AND(ISNUMBER(G5),WEEKDAY(G5)=7)</formula>
    </cfRule>
  </conditionalFormatting>
  <conditionalFormatting sqref="G5:G35">
    <cfRule type="expression" dxfId="53" priority="54">
      <formula>WEEKDAY(G5)=1</formula>
    </cfRule>
    <cfRule type="expression" dxfId="52" priority="55">
      <formula>AND(ISNUMBER(G5),WEEKDAY(G5)=7)</formula>
    </cfRule>
  </conditionalFormatting>
  <conditionalFormatting sqref="J5:J14 J16:J35">
    <cfRule type="expression" dxfId="51" priority="52">
      <formula>WEEKDAY(I5)=1</formula>
    </cfRule>
    <cfRule type="expression" dxfId="50" priority="53">
      <formula>AND(ISNUMBER(I5),WEEKDAY(I5)=7)</formula>
    </cfRule>
  </conditionalFormatting>
  <conditionalFormatting sqref="I5:I35">
    <cfRule type="expression" dxfId="49" priority="50">
      <formula>WEEKDAY(I5)=1</formula>
    </cfRule>
    <cfRule type="expression" dxfId="48" priority="51">
      <formula>AND(ISNUMBER(I5),WEEKDAY(I5)=7)</formula>
    </cfRule>
  </conditionalFormatting>
  <conditionalFormatting sqref="K5:K26 K28:K35">
    <cfRule type="expression" dxfId="47" priority="48">
      <formula>WEEKDAY(K5)=1</formula>
    </cfRule>
    <cfRule type="expression" dxfId="46" priority="49">
      <formula>AND(ISNUMBER(K5),WEEKDAY(K5)=7)</formula>
    </cfRule>
  </conditionalFormatting>
  <conditionalFormatting sqref="L5:L19 L21:L26 L28:L35">
    <cfRule type="expression" dxfId="45" priority="46">
      <formula>WEEKDAY(K5)=1</formula>
    </cfRule>
    <cfRule type="expression" dxfId="44" priority="47">
      <formula>AND(ISNUMBER(K5),WEEKDAY(K5)=7)</formula>
    </cfRule>
  </conditionalFormatting>
  <conditionalFormatting sqref="O5:O15 O17:O35">
    <cfRule type="expression" dxfId="43" priority="44">
      <formula>WEEKDAY(O5)=1</formula>
    </cfRule>
    <cfRule type="expression" dxfId="42" priority="45">
      <formula>AND(ISNUMBER(O5),WEEKDAY(O5)=7)</formula>
    </cfRule>
  </conditionalFormatting>
  <conditionalFormatting sqref="P5:P15 P17:P18 P20:P35">
    <cfRule type="expression" dxfId="41" priority="42">
      <formula>WEEKDAY(O5)=1</formula>
    </cfRule>
    <cfRule type="expression" dxfId="40" priority="43">
      <formula>AND(ISNUMBER(O5),WEEKDAY(O5)=7)</formula>
    </cfRule>
  </conditionalFormatting>
  <conditionalFormatting sqref="Q5 Q9:Q12 Q19:Q35 Q14:Q17 Q7">
    <cfRule type="expression" dxfId="39" priority="40">
      <formula>WEEKDAY(Q5)=1</formula>
    </cfRule>
    <cfRule type="expression" dxfId="38" priority="41">
      <formula>AND(ISNUMBER(Q5),WEEKDAY(Q5)=7)</formula>
    </cfRule>
  </conditionalFormatting>
  <conditionalFormatting sqref="R5 R9:R12 R14:R18 R20:R35">
    <cfRule type="expression" dxfId="37" priority="38">
      <formula>WEEKDAY(Q5)=1</formula>
    </cfRule>
    <cfRule type="expression" dxfId="36" priority="39">
      <formula>AND(ISNUMBER(Q5),WEEKDAY(Q5)=7)</formula>
    </cfRule>
  </conditionalFormatting>
  <conditionalFormatting sqref="S5:S33">
    <cfRule type="expression" dxfId="35" priority="36">
      <formula>WEEKDAY(S5)=1</formula>
    </cfRule>
    <cfRule type="expression" dxfId="34" priority="37">
      <formula>AND(ISNUMBER(S5),WEEKDAY(S5)=7)</formula>
    </cfRule>
  </conditionalFormatting>
  <conditionalFormatting sqref="T5:T35">
    <cfRule type="expression" dxfId="33" priority="34">
      <formula>WEEKDAY(S5)=1</formula>
    </cfRule>
    <cfRule type="expression" dxfId="32" priority="35">
      <formula>AND(ISNUMBER(S5),WEEKDAY(S5)=7)</formula>
    </cfRule>
  </conditionalFormatting>
  <conditionalFormatting sqref="U8:U35">
    <cfRule type="expression" dxfId="31" priority="32">
      <formula>WEEKDAY(U8)=1</formula>
    </cfRule>
    <cfRule type="expression" dxfId="30" priority="33">
      <formula>AND(ISNUMBER(U8),WEEKDAY(U8)=7)</formula>
    </cfRule>
  </conditionalFormatting>
  <conditionalFormatting sqref="V5:V35">
    <cfRule type="expression" dxfId="29" priority="30">
      <formula>WEEKDAY(U5)=1</formula>
    </cfRule>
    <cfRule type="expression" dxfId="28" priority="31">
      <formula>AND(ISNUMBER(U5),WEEKDAY(U5)=7)</formula>
    </cfRule>
  </conditionalFormatting>
  <conditionalFormatting sqref="W5:W14 W29:W35 W16:W27">
    <cfRule type="expression" dxfId="27" priority="28">
      <formula>WEEKDAY(W5)=1</formula>
    </cfRule>
    <cfRule type="expression" dxfId="26" priority="29">
      <formula>AND(ISNUMBER(W5),WEEKDAY(W5)=7)</formula>
    </cfRule>
  </conditionalFormatting>
  <conditionalFormatting sqref="X5:X15 X17:X26 X29:X35">
    <cfRule type="expression" dxfId="25" priority="26">
      <formula>WEEKDAY(W5)=1</formula>
    </cfRule>
    <cfRule type="expression" dxfId="24" priority="27">
      <formula>AND(ISNUMBER(W5),WEEKDAY(W5)=7)</formula>
    </cfRule>
  </conditionalFormatting>
  <conditionalFormatting sqref="Y5:Y23 Y25:Y35">
    <cfRule type="expression" dxfId="23" priority="24">
      <formula>WEEKDAY(Y5)=1</formula>
    </cfRule>
    <cfRule type="expression" dxfId="22" priority="25">
      <formula>AND(ISNUMBER(Y5),WEEKDAY(Y5)=7)</formula>
    </cfRule>
  </conditionalFormatting>
  <conditionalFormatting sqref="Z5:Z23 Z25:Z35">
    <cfRule type="expression" dxfId="21" priority="22">
      <formula>WEEKDAY(Y5)=1</formula>
    </cfRule>
    <cfRule type="expression" dxfId="20" priority="23">
      <formula>AND(ISNUMBER(Y5),WEEKDAY(Y5)=7)</formula>
    </cfRule>
  </conditionalFormatting>
  <conditionalFormatting sqref="B1:Z1 B2:N2 P2:Z2 B3:Z4 B42:V42 AC39:AF42 B33:Z33 C32:Z32 B43:Z65478 C36:O36 C34:R34 B17:Z17 Q16:W16 B16:N16 B21:Z23 B19:G19 Q19 B30:Z31 B27:J27 M27:W27 B11:Z12 B6:P6 S8:Z8 B18:P18 R18:Z18 B35:R35 T34:Z35 S6:T7 B5:T5 V5:Z7 Y16:Z16 B28:V28 Y27:Z28 B15:I15 X15:Z15 B25:Z26 B24:X24 B14:Z14 B13:P13 S13:Z13 K15:V15 E7:Q7 E8:P8 B7:C10 E9:Z10 I19:O19 B20:K20 M20:Z20 C29:Z29 S19:Z19 C38:F41 C37:G37 I37:S37 I38:R41 U37:Y37 U38:X41 Q36:Y36">
    <cfRule type="containsText" dxfId="19" priority="21" operator="containsText" text="振替休日">
      <formula>NOT(ISERROR(SEARCH("振替休日",B1)))</formula>
    </cfRule>
  </conditionalFormatting>
  <conditionalFormatting sqref="D1:Z1 D2:N2 P2:Z2 D3:Z4 D42:V42 AC39:AF42 D43:Z65478 D17:Z17 Q16:W16 D16:N16 D21:Z23 D19:G19 Q19 D29:Z33 D27:J27 M27:W27 D11:Z12 E8:P8 D6:P6 S8:Z8 D18:P18 R18:Z18 D36:O36 D34:R35 T34:Z35 S6:T7 D5:T5 V5:Z7 Y16:Z16 D28:V28 Y27:Z28 D15:I15 X15:Z15 D25:Z26 D24:X24 D14:Z14 D13:P13 S13:Z13 K15:V15 E7:Q7 E9:Z10 I19:O19 D20:K20 M20:Z20 S19:Z19 D38:F41 D37:G37 I37:S37 I38:R41 U37:Y37 U38:X41 Q36:Y36">
    <cfRule type="containsText" dxfId="18" priority="20" operator="containsText" text="振替休業日">
      <formula>NOT(ISERROR(SEARCH("振替休業日",D1)))</formula>
    </cfRule>
  </conditionalFormatting>
  <conditionalFormatting sqref="A1:Z1 P2:Z2 B2:N2 A3:Z4 A42:V42 AC39:AF42 A33:Z33 A32 C32:Z32 A43:Z65478 A34 C34:R34 A17:Z17 Q16:W16 A16:N16 A21:Z23 A19:G19 Q19 A30:Z31 A27:J27 M27:W27 A11:Z12 A6:P6 S8:Z8 A18:P18 R18:Z18 A35:R35 T34:Z35 S6:T7 A5:T5 V5:Z7 Y16:Z16 A28:V28 Y27:Z28 A15:I15 X15:Z15 A25:Z26 A24:X24 A14:Z14 A13:P13 S13:Z13 K15:V15 E7:Q7 E8:P8 A7:C10 E9:Z10 I19:O19 A20:K20 M20:Z20 A29 C29:Z29 S19:Z19 C38:F41 A36:A37 I37:S37 I38:R41 C37:G37 C36:O36 U37:Y37 U38:X41 Q36:Y36">
    <cfRule type="containsText" dxfId="17" priority="19" operator="containsText" text="山の日">
      <formula>NOT(ISERROR(SEARCH("山の日",A1)))</formula>
    </cfRule>
  </conditionalFormatting>
  <conditionalFormatting sqref="B1:B28 B33 B35 B30:B31 B42:B65478">
    <cfRule type="containsText" dxfId="16" priority="18" stopIfTrue="1" operator="containsText" text="昭和の日">
      <formula>NOT(ISERROR(SEARCH("昭和の日",B1)))</formula>
    </cfRule>
  </conditionalFormatting>
  <conditionalFormatting sqref="D1:D6 D11:D1048576">
    <cfRule type="containsText" dxfId="15" priority="15" stopIfTrue="1" operator="containsText" text="こどもの日">
      <formula>NOT(ISERROR(SEARCH("こどもの日",D1)))</formula>
    </cfRule>
    <cfRule type="containsText" dxfId="14" priority="16" stopIfTrue="1" operator="containsText" text="みどりの日">
      <formula>NOT(ISERROR(SEARCH("みどりの日",D1)))</formula>
    </cfRule>
    <cfRule type="containsText" dxfId="13" priority="17" operator="containsText" text="憲法記念日">
      <formula>NOT(ISERROR(SEARCH("憲法記念日",D1)))</formula>
    </cfRule>
  </conditionalFormatting>
  <conditionalFormatting sqref="H1:H18 H20:H36 H42:H1048576">
    <cfRule type="containsText" dxfId="12" priority="14" stopIfTrue="1" operator="containsText" text="海の日">
      <formula>NOT(ISERROR(SEARCH("海の日",H1)))</formula>
    </cfRule>
  </conditionalFormatting>
  <conditionalFormatting sqref="J1:J14 J16:J1048576">
    <cfRule type="containsText" dxfId="11" priority="13" stopIfTrue="1" operator="containsText" text="山の日">
      <formula>NOT(ISERROR(SEARCH("山の日",J1)))</formula>
    </cfRule>
  </conditionalFormatting>
  <conditionalFormatting sqref="L1:L19 L21:L26 L28:L1048576">
    <cfRule type="containsText" dxfId="10" priority="12" stopIfTrue="1" operator="containsText" text="敬老の日">
      <formula>NOT(ISERROR(SEARCH("敬老の日",L1)))</formula>
    </cfRule>
  </conditionalFormatting>
  <conditionalFormatting sqref="O13:P13">
    <cfRule type="containsText" dxfId="9" priority="11" stopIfTrue="1" operator="containsText" text="スポーツの日">
      <formula>NOT(ISERROR(SEARCH("スポーツの日",O13)))</formula>
    </cfRule>
  </conditionalFormatting>
  <conditionalFormatting sqref="Q7">
    <cfRule type="containsText" dxfId="8" priority="10" stopIfTrue="1" operator="containsText" text="文化の日">
      <formula>NOT(ISERROR(SEARCH("文化の日",Q7)))</formula>
    </cfRule>
  </conditionalFormatting>
  <conditionalFormatting sqref="R1:R5 R9:R12 R14:R18 R20:R1048576">
    <cfRule type="containsText" dxfId="7" priority="3" stopIfTrue="1" operator="containsText" text="県民の日">
      <formula>NOT(ISERROR(SEARCH("県民の日",R1)))</formula>
    </cfRule>
    <cfRule type="containsText" dxfId="6" priority="8" stopIfTrue="1" operator="containsText" text="勤労感謝の日">
      <formula>NOT(ISERROR(SEARCH("勤労感謝の日",R1)))</formula>
    </cfRule>
    <cfRule type="containsText" dxfId="5" priority="9" stopIfTrue="1" operator="containsText" text="県民の日">
      <formula>NOT(ISERROR(SEARCH("県民の日",R1)))</formula>
    </cfRule>
  </conditionalFormatting>
  <conditionalFormatting sqref="U12:V12">
    <cfRule type="containsText" dxfId="4" priority="7" stopIfTrue="1" operator="containsText" text="成人の日">
      <formula>NOT(ISERROR(SEARCH("成人の日",U12)))</formula>
    </cfRule>
  </conditionalFormatting>
  <conditionalFormatting sqref="X1:X15 AD39:AD42 X43:X65478 X17:X26 X29:X41">
    <cfRule type="containsText" dxfId="3" priority="5" stopIfTrue="1" operator="containsText" text="天皇誕生日">
      <formula>NOT(ISERROR(SEARCH("天皇誕生日",X1)))</formula>
    </cfRule>
    <cfRule type="containsText" dxfId="2" priority="6" stopIfTrue="1" operator="containsText" text="建国記念の日">
      <formula>NOT(ISERROR(SEARCH("建国記念の日",X1)))</formula>
    </cfRule>
  </conditionalFormatting>
  <conditionalFormatting sqref="S1:V4 S36:V36 T34:V35 S8:V33 S5:T7 V5:V7 S42:V1048576 S37 U37:V41">
    <cfRule type="containsText" dxfId="1" priority="2" stopIfTrue="1" operator="containsText" text="休日">
      <formula>NOT(ISERROR(SEARCH("休日",S1)))</formula>
    </cfRule>
  </conditionalFormatting>
  <conditionalFormatting sqref="V1:V1048576">
    <cfRule type="containsText" dxfId="0" priority="1" stopIfTrue="1" operator="containsText" text="元日">
      <formula>NOT(ISERROR(SEARCH("元日",V1)))</formula>
    </cfRule>
  </conditionalFormatting>
  <printOptions horizontalCentered="1" verticalCentered="1"/>
  <pageMargins left="0.15748031496062992" right="0.15748031496062992" top="0.15748031496062992" bottom="0.15748031496062992" header="0" footer="0"/>
  <pageSetup paperSize="9" scale="17" orientation="portrait" r:id="rId1"/>
  <colBreaks count="1" manualBreakCount="1">
    <brk id="13" max="1048575" man="1"/>
  </colBreaks>
  <ignoredErrors>
    <ignoredError sqref="B34 P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J45"/>
  <sheetViews>
    <sheetView view="pageLayout" topLeftCell="A28" zoomScale="40" zoomScaleNormal="100" zoomScaleSheetLayoutView="100" zoomScalePageLayoutView="40" workbookViewId="0">
      <selection activeCell="F32" sqref="F32"/>
    </sheetView>
  </sheetViews>
  <sheetFormatPr defaultRowHeight="32.25"/>
  <cols>
    <col min="1" max="1" width="1" style="13" customWidth="1"/>
    <col min="2" max="3" width="10.125" style="13" customWidth="1"/>
    <col min="4" max="4" width="23.375" style="15" customWidth="1"/>
    <col min="5" max="5" width="23.375" style="13" customWidth="1"/>
    <col min="6" max="6" width="75.25" style="13" customWidth="1"/>
    <col min="7" max="7" width="26.125" style="13" customWidth="1"/>
    <col min="8" max="8" width="22.75" style="13" customWidth="1"/>
    <col min="9" max="9" width="22.75" style="15" customWidth="1"/>
    <col min="10" max="15" width="12.75" style="13" customWidth="1"/>
    <col min="16" max="16" width="1.5" style="13" customWidth="1"/>
    <col min="17" max="17" width="4.5" style="13" customWidth="1"/>
    <col min="18" max="18" width="4.125" style="13" customWidth="1"/>
    <col min="19" max="19" width="37.75" style="98" customWidth="1"/>
    <col min="20" max="20" width="9" style="13"/>
    <col min="21" max="21" width="51.25" style="13" customWidth="1"/>
    <col min="22" max="22" width="9.125" style="13" bestFit="1" customWidth="1"/>
    <col min="23" max="28" width="7.625" style="226" hidden="1" customWidth="1"/>
    <col min="29" max="36" width="7.625" style="226" customWidth="1"/>
    <col min="37" max="16384" width="9" style="13"/>
  </cols>
  <sheetData>
    <row r="1" spans="2:36" ht="49.5" customHeight="1" thickBot="1">
      <c r="B1" s="588">
        <v>5</v>
      </c>
      <c r="C1" s="496" t="s">
        <v>269</v>
      </c>
      <c r="D1" s="499"/>
      <c r="E1" s="499"/>
      <c r="F1" s="499"/>
      <c r="G1" s="499"/>
      <c r="H1" s="69"/>
      <c r="I1" s="69"/>
      <c r="J1" s="69"/>
      <c r="K1" s="69"/>
      <c r="L1" s="69"/>
      <c r="M1" s="69"/>
      <c r="N1" s="69"/>
      <c r="O1" s="69"/>
      <c r="P1" s="17"/>
      <c r="Q1" s="17"/>
      <c r="R1" s="17"/>
      <c r="S1" s="97"/>
      <c r="T1" s="14"/>
      <c r="U1" s="215"/>
      <c r="V1" s="14"/>
    </row>
    <row r="2" spans="2:36" ht="18.75" customHeight="1" thickBot="1">
      <c r="B2" s="205">
        <f>'４月'!B2</f>
        <v>2023</v>
      </c>
      <c r="C2" s="199"/>
      <c r="D2" s="199"/>
      <c r="E2" s="199"/>
      <c r="F2" s="199"/>
      <c r="G2" s="199"/>
      <c r="H2" s="199"/>
      <c r="I2" s="200"/>
      <c r="J2" s="1357" t="s">
        <v>21</v>
      </c>
      <c r="K2" s="1358"/>
      <c r="L2" s="1358"/>
      <c r="M2" s="1358"/>
      <c r="N2" s="1358"/>
      <c r="O2" s="1359"/>
      <c r="P2" s="17"/>
      <c r="Q2" s="17"/>
      <c r="R2" s="17"/>
      <c r="S2" s="94"/>
      <c r="T2" s="14"/>
      <c r="U2" s="218"/>
      <c r="V2" s="14"/>
      <c r="W2" s="227"/>
      <c r="X2" s="227"/>
      <c r="Y2" s="227"/>
      <c r="Z2" s="227"/>
      <c r="AA2" s="227"/>
      <c r="AB2" s="227"/>
    </row>
    <row r="3" spans="2:36" ht="22.5" customHeight="1" thickBot="1">
      <c r="B3" s="398" t="s">
        <v>1</v>
      </c>
      <c r="C3" s="399" t="s">
        <v>2</v>
      </c>
      <c r="D3" s="400" t="s">
        <v>3</v>
      </c>
      <c r="E3" s="401" t="s">
        <v>4</v>
      </c>
      <c r="F3" s="513" t="s">
        <v>5</v>
      </c>
      <c r="G3" s="401" t="s">
        <v>143</v>
      </c>
      <c r="H3" s="1345" t="s">
        <v>29</v>
      </c>
      <c r="I3" s="1360"/>
      <c r="J3" s="56" t="s">
        <v>6</v>
      </c>
      <c r="K3" s="57" t="s">
        <v>7</v>
      </c>
      <c r="L3" s="57" t="s">
        <v>8</v>
      </c>
      <c r="M3" s="57" t="s">
        <v>9</v>
      </c>
      <c r="N3" s="57" t="s">
        <v>10</v>
      </c>
      <c r="O3" s="58" t="s">
        <v>11</v>
      </c>
      <c r="P3" s="18"/>
      <c r="Q3" s="224"/>
      <c r="R3" s="224"/>
      <c r="S3" s="225" t="s">
        <v>124</v>
      </c>
      <c r="T3" s="14"/>
      <c r="U3" s="847" t="s">
        <v>123</v>
      </c>
      <c r="V3" s="14"/>
      <c r="W3" s="227"/>
      <c r="X3" s="227"/>
      <c r="Y3" s="227"/>
      <c r="Z3" s="227"/>
      <c r="AA3" s="227"/>
      <c r="AB3" s="227"/>
      <c r="AC3" s="288"/>
      <c r="AD3" s="288"/>
      <c r="AE3" s="288" t="s">
        <v>125</v>
      </c>
      <c r="AF3" s="288" t="s">
        <v>126</v>
      </c>
      <c r="AG3" s="288" t="s">
        <v>127</v>
      </c>
      <c r="AH3" s="288" t="s">
        <v>128</v>
      </c>
      <c r="AI3" s="288" t="s">
        <v>129</v>
      </c>
      <c r="AJ3" s="288" t="s">
        <v>130</v>
      </c>
    </row>
    <row r="4" spans="2:36" s="123" customFormat="1" ht="84.75" customHeight="1">
      <c r="B4" s="622">
        <v>1</v>
      </c>
      <c r="C4" s="408" t="s">
        <v>179</v>
      </c>
      <c r="D4" s="623"/>
      <c r="E4" s="623" t="s">
        <v>28</v>
      </c>
      <c r="F4" s="624" t="s">
        <v>285</v>
      </c>
      <c r="G4" s="625"/>
      <c r="H4" s="626" t="s">
        <v>207</v>
      </c>
      <c r="I4" s="627"/>
      <c r="J4" s="628">
        <v>4</v>
      </c>
      <c r="K4" s="629">
        <v>5</v>
      </c>
      <c r="L4" s="629">
        <v>5</v>
      </c>
      <c r="M4" s="629">
        <v>5</v>
      </c>
      <c r="N4" s="629">
        <v>6</v>
      </c>
      <c r="O4" s="630">
        <v>6</v>
      </c>
      <c r="P4" s="631"/>
      <c r="Q4" s="632">
        <f t="shared" ref="Q4:Q33" si="0">B4</f>
        <v>1</v>
      </c>
      <c r="R4" s="632" t="str">
        <f t="shared" ref="R4:R33" si="1">C4</f>
        <v>水</v>
      </c>
      <c r="S4" s="633"/>
      <c r="T4" s="634"/>
      <c r="U4" s="848" t="str">
        <f>F4</f>
        <v>委員会②　</v>
      </c>
      <c r="V4" s="132"/>
      <c r="W4" s="231">
        <v>5</v>
      </c>
      <c r="X4" s="231">
        <v>5</v>
      </c>
      <c r="Y4" s="231">
        <v>5</v>
      </c>
      <c r="Z4" s="231">
        <v>5</v>
      </c>
      <c r="AA4" s="231">
        <v>5</v>
      </c>
      <c r="AB4" s="231">
        <v>5</v>
      </c>
      <c r="AC4" s="289">
        <f t="shared" ref="AC4:AC34" si="2">B4</f>
        <v>1</v>
      </c>
      <c r="AD4" s="289" t="str">
        <f t="shared" ref="AD4:AD34" si="3">C4</f>
        <v>水</v>
      </c>
      <c r="AE4" s="289">
        <f>W4-J4</f>
        <v>1</v>
      </c>
      <c r="AF4" s="289">
        <f t="shared" ref="AF4:AJ19" si="4">X4-K4</f>
        <v>0</v>
      </c>
      <c r="AG4" s="289">
        <f t="shared" si="4"/>
        <v>0</v>
      </c>
      <c r="AH4" s="289">
        <f t="shared" si="4"/>
        <v>0</v>
      </c>
      <c r="AI4" s="289">
        <f t="shared" si="4"/>
        <v>-1</v>
      </c>
      <c r="AJ4" s="289">
        <f t="shared" si="4"/>
        <v>-1</v>
      </c>
    </row>
    <row r="5" spans="2:36" s="123" customFormat="1" ht="84.75" customHeight="1">
      <c r="B5" s="635">
        <v>2</v>
      </c>
      <c r="C5" s="410" t="s">
        <v>180</v>
      </c>
      <c r="D5" s="636"/>
      <c r="E5" s="636" t="s">
        <v>145</v>
      </c>
      <c r="F5" s="1324" t="s">
        <v>303</v>
      </c>
      <c r="G5" s="637"/>
      <c r="H5" s="638"/>
      <c r="I5" s="639"/>
      <c r="J5" s="628">
        <v>5</v>
      </c>
      <c r="K5" s="629">
        <v>5</v>
      </c>
      <c r="L5" s="629">
        <v>5</v>
      </c>
      <c r="M5" s="629">
        <v>5</v>
      </c>
      <c r="N5" s="629">
        <v>5</v>
      </c>
      <c r="O5" s="630">
        <v>5</v>
      </c>
      <c r="P5" s="631"/>
      <c r="Q5" s="632">
        <f t="shared" si="0"/>
        <v>2</v>
      </c>
      <c r="R5" s="632" t="str">
        <f t="shared" si="1"/>
        <v>木</v>
      </c>
      <c r="S5" s="640"/>
      <c r="T5" s="634"/>
      <c r="U5" s="848" t="str">
        <f t="shared" ref="U5:U34" si="5">F5</f>
        <v>避難訓練引き渡し訓練５校時
心臓検診(1年)　
５時間授業　</v>
      </c>
      <c r="V5" s="132"/>
      <c r="W5" s="231">
        <v>5</v>
      </c>
      <c r="X5" s="231">
        <v>6</v>
      </c>
      <c r="Y5" s="231">
        <v>6</v>
      </c>
      <c r="Z5" s="231">
        <v>6</v>
      </c>
      <c r="AA5" s="231">
        <v>6</v>
      </c>
      <c r="AB5" s="231">
        <v>6</v>
      </c>
      <c r="AC5" s="289">
        <f t="shared" si="2"/>
        <v>2</v>
      </c>
      <c r="AD5" s="289" t="str">
        <f t="shared" si="3"/>
        <v>木</v>
      </c>
      <c r="AE5" s="289">
        <f t="shared" ref="AE5:AJ33" si="6">W5-J5</f>
        <v>0</v>
      </c>
      <c r="AF5" s="289">
        <f t="shared" si="4"/>
        <v>1</v>
      </c>
      <c r="AG5" s="289">
        <f t="shared" si="4"/>
        <v>1</v>
      </c>
      <c r="AH5" s="289">
        <f t="shared" si="4"/>
        <v>1</v>
      </c>
      <c r="AI5" s="289">
        <f t="shared" si="4"/>
        <v>1</v>
      </c>
      <c r="AJ5" s="289">
        <f t="shared" si="4"/>
        <v>1</v>
      </c>
    </row>
    <row r="6" spans="2:36" s="123" customFormat="1" ht="84.75" customHeight="1">
      <c r="B6" s="919">
        <v>3</v>
      </c>
      <c r="C6" s="881" t="s">
        <v>15</v>
      </c>
      <c r="D6" s="920"/>
      <c r="E6" s="920"/>
      <c r="F6" s="921" t="s">
        <v>101</v>
      </c>
      <c r="G6" s="922"/>
      <c r="H6" s="923"/>
      <c r="I6" s="924"/>
      <c r="J6" s="925"/>
      <c r="K6" s="926"/>
      <c r="L6" s="926"/>
      <c r="M6" s="926"/>
      <c r="N6" s="926"/>
      <c r="O6" s="927"/>
      <c r="P6" s="928"/>
      <c r="Q6" s="891">
        <f t="shared" si="0"/>
        <v>3</v>
      </c>
      <c r="R6" s="891" t="str">
        <f t="shared" si="1"/>
        <v>金</v>
      </c>
      <c r="S6" s="929"/>
      <c r="T6" s="930"/>
      <c r="U6" s="931" t="str">
        <f t="shared" si="5"/>
        <v>憲法記念日</v>
      </c>
      <c r="V6" s="132"/>
      <c r="W6" s="230"/>
      <c r="X6" s="230"/>
      <c r="Y6" s="228"/>
      <c r="Z6" s="228"/>
      <c r="AA6" s="228"/>
      <c r="AB6" s="228"/>
      <c r="AC6" s="289">
        <f t="shared" si="2"/>
        <v>3</v>
      </c>
      <c r="AD6" s="289" t="str">
        <f t="shared" si="3"/>
        <v>金</v>
      </c>
      <c r="AE6" s="289">
        <f t="shared" si="6"/>
        <v>0</v>
      </c>
      <c r="AF6" s="289">
        <f t="shared" si="4"/>
        <v>0</v>
      </c>
      <c r="AG6" s="289">
        <f t="shared" si="4"/>
        <v>0</v>
      </c>
      <c r="AH6" s="289">
        <f t="shared" si="4"/>
        <v>0</v>
      </c>
      <c r="AI6" s="289">
        <f t="shared" si="4"/>
        <v>0</v>
      </c>
      <c r="AJ6" s="289">
        <f t="shared" si="4"/>
        <v>0</v>
      </c>
    </row>
    <row r="7" spans="2:36" s="123" customFormat="1" ht="84.75" customHeight="1">
      <c r="B7" s="919">
        <v>4</v>
      </c>
      <c r="C7" s="881" t="s">
        <v>182</v>
      </c>
      <c r="D7" s="920"/>
      <c r="E7" s="920"/>
      <c r="F7" s="921" t="s">
        <v>140</v>
      </c>
      <c r="G7" s="922"/>
      <c r="H7" s="923"/>
      <c r="I7" s="924"/>
      <c r="J7" s="925"/>
      <c r="K7" s="926"/>
      <c r="L7" s="926"/>
      <c r="M7" s="926"/>
      <c r="N7" s="926"/>
      <c r="O7" s="927"/>
      <c r="P7" s="928"/>
      <c r="Q7" s="891">
        <f t="shared" si="0"/>
        <v>4</v>
      </c>
      <c r="R7" s="891" t="str">
        <f t="shared" si="1"/>
        <v>土</v>
      </c>
      <c r="S7" s="929"/>
      <c r="T7" s="930"/>
      <c r="U7" s="931" t="str">
        <f t="shared" si="5"/>
        <v>みどりの日　大凧マラソン</v>
      </c>
      <c r="V7" s="132"/>
      <c r="W7" s="230"/>
      <c r="X7" s="230"/>
      <c r="Y7" s="228"/>
      <c r="Z7" s="228"/>
      <c r="AA7" s="228"/>
      <c r="AB7" s="228"/>
      <c r="AC7" s="289">
        <f t="shared" si="2"/>
        <v>4</v>
      </c>
      <c r="AD7" s="289" t="str">
        <f t="shared" si="3"/>
        <v>土</v>
      </c>
      <c r="AE7" s="289">
        <f t="shared" si="6"/>
        <v>0</v>
      </c>
      <c r="AF7" s="289">
        <f t="shared" si="4"/>
        <v>0</v>
      </c>
      <c r="AG7" s="289">
        <f t="shared" si="4"/>
        <v>0</v>
      </c>
      <c r="AH7" s="289">
        <f t="shared" si="4"/>
        <v>0</v>
      </c>
      <c r="AI7" s="289">
        <f t="shared" si="4"/>
        <v>0</v>
      </c>
      <c r="AJ7" s="289">
        <f t="shared" si="4"/>
        <v>0</v>
      </c>
    </row>
    <row r="8" spans="2:36" s="123" customFormat="1" ht="84.75" customHeight="1">
      <c r="B8" s="919">
        <v>5</v>
      </c>
      <c r="C8" s="881" t="s">
        <v>183</v>
      </c>
      <c r="D8" s="920"/>
      <c r="E8" s="920"/>
      <c r="F8" s="921" t="s">
        <v>38</v>
      </c>
      <c r="G8" s="922"/>
      <c r="H8" s="923"/>
      <c r="I8" s="924"/>
      <c r="J8" s="925"/>
      <c r="K8" s="926"/>
      <c r="L8" s="926"/>
      <c r="M8" s="926"/>
      <c r="N8" s="926"/>
      <c r="O8" s="927"/>
      <c r="P8" s="928"/>
      <c r="Q8" s="891">
        <f t="shared" si="0"/>
        <v>5</v>
      </c>
      <c r="R8" s="891" t="str">
        <f t="shared" si="1"/>
        <v>日</v>
      </c>
      <c r="S8" s="932"/>
      <c r="T8" s="930"/>
      <c r="U8" s="931" t="str">
        <f t="shared" si="5"/>
        <v>こどもの日</v>
      </c>
      <c r="V8" s="132"/>
      <c r="W8" s="230"/>
      <c r="X8" s="230"/>
      <c r="Y8" s="228"/>
      <c r="Z8" s="228"/>
      <c r="AA8" s="228"/>
      <c r="AB8" s="228"/>
      <c r="AC8" s="289">
        <f t="shared" si="2"/>
        <v>5</v>
      </c>
      <c r="AD8" s="289" t="str">
        <f t="shared" si="3"/>
        <v>日</v>
      </c>
      <c r="AE8" s="289">
        <f t="shared" si="6"/>
        <v>0</v>
      </c>
      <c r="AF8" s="289">
        <f t="shared" si="4"/>
        <v>0</v>
      </c>
      <c r="AG8" s="289">
        <f t="shared" si="4"/>
        <v>0</v>
      </c>
      <c r="AH8" s="289">
        <f t="shared" si="4"/>
        <v>0</v>
      </c>
      <c r="AI8" s="289">
        <f t="shared" si="4"/>
        <v>0</v>
      </c>
      <c r="AJ8" s="289">
        <f t="shared" si="4"/>
        <v>0</v>
      </c>
    </row>
    <row r="9" spans="2:36" s="123" customFormat="1" ht="84.75" customHeight="1">
      <c r="B9" s="919">
        <v>6</v>
      </c>
      <c r="C9" s="881" t="s">
        <v>17</v>
      </c>
      <c r="D9" s="933"/>
      <c r="E9" s="934"/>
      <c r="F9" s="935" t="s">
        <v>206</v>
      </c>
      <c r="G9" s="936"/>
      <c r="H9" s="923"/>
      <c r="I9" s="924"/>
      <c r="J9" s="925"/>
      <c r="K9" s="926"/>
      <c r="L9" s="926"/>
      <c r="M9" s="926"/>
      <c r="N9" s="926"/>
      <c r="O9" s="927"/>
      <c r="P9" s="928"/>
      <c r="Q9" s="891">
        <f t="shared" si="0"/>
        <v>6</v>
      </c>
      <c r="R9" s="891" t="str">
        <f t="shared" si="1"/>
        <v>月</v>
      </c>
      <c r="S9" s="937"/>
      <c r="T9" s="930"/>
      <c r="U9" s="931" t="str">
        <f t="shared" si="5"/>
        <v>振替休日</v>
      </c>
      <c r="V9" s="132"/>
      <c r="W9" s="230"/>
      <c r="X9" s="230"/>
      <c r="Y9" s="228"/>
      <c r="Z9" s="228"/>
      <c r="AA9" s="228"/>
      <c r="AB9" s="228"/>
      <c r="AC9" s="289">
        <f t="shared" si="2"/>
        <v>6</v>
      </c>
      <c r="AD9" s="289" t="str">
        <f t="shared" si="3"/>
        <v>月</v>
      </c>
      <c r="AE9" s="289">
        <f t="shared" si="6"/>
        <v>0</v>
      </c>
      <c r="AF9" s="289">
        <f t="shared" si="4"/>
        <v>0</v>
      </c>
      <c r="AG9" s="289">
        <f t="shared" si="4"/>
        <v>0</v>
      </c>
      <c r="AH9" s="289">
        <f t="shared" si="4"/>
        <v>0</v>
      </c>
      <c r="AI9" s="289">
        <f t="shared" si="4"/>
        <v>0</v>
      </c>
      <c r="AJ9" s="289">
        <f t="shared" si="4"/>
        <v>0</v>
      </c>
    </row>
    <row r="10" spans="2:36" s="123" customFormat="1" ht="84.75" customHeight="1">
      <c r="B10" s="635">
        <v>7</v>
      </c>
      <c r="C10" s="410" t="s">
        <v>178</v>
      </c>
      <c r="D10" s="643"/>
      <c r="E10" s="636" t="s">
        <v>28</v>
      </c>
      <c r="F10" s="646" t="s">
        <v>304</v>
      </c>
      <c r="G10" s="574" t="s">
        <v>146</v>
      </c>
      <c r="H10" s="638" t="s">
        <v>34</v>
      </c>
      <c r="I10" s="639" t="s">
        <v>39</v>
      </c>
      <c r="J10" s="648">
        <v>5</v>
      </c>
      <c r="K10" s="649">
        <v>5</v>
      </c>
      <c r="L10" s="649">
        <v>6</v>
      </c>
      <c r="M10" s="649">
        <v>6</v>
      </c>
      <c r="N10" s="649">
        <v>6</v>
      </c>
      <c r="O10" s="650">
        <v>6</v>
      </c>
      <c r="P10" s="631"/>
      <c r="Q10" s="632">
        <f t="shared" si="0"/>
        <v>7</v>
      </c>
      <c r="R10" s="632" t="str">
        <f t="shared" si="1"/>
        <v>火</v>
      </c>
      <c r="S10" s="640"/>
      <c r="T10" s="651"/>
      <c r="U10" s="871" t="str">
        <f t="shared" si="5"/>
        <v>引き渡し訓練予備日</v>
      </c>
      <c r="V10" s="176"/>
      <c r="W10" s="228"/>
      <c r="X10" s="228"/>
      <c r="Y10" s="228"/>
      <c r="Z10" s="228"/>
      <c r="AA10" s="228"/>
      <c r="AB10" s="228"/>
      <c r="AC10" s="289">
        <f t="shared" si="2"/>
        <v>7</v>
      </c>
      <c r="AD10" s="289" t="str">
        <f t="shared" si="3"/>
        <v>火</v>
      </c>
      <c r="AE10" s="289">
        <f t="shared" si="6"/>
        <v>-5</v>
      </c>
      <c r="AF10" s="289">
        <f t="shared" si="4"/>
        <v>-5</v>
      </c>
      <c r="AG10" s="289">
        <f t="shared" si="4"/>
        <v>-6</v>
      </c>
      <c r="AH10" s="289">
        <f t="shared" si="4"/>
        <v>-6</v>
      </c>
      <c r="AI10" s="289">
        <f t="shared" si="4"/>
        <v>-6</v>
      </c>
      <c r="AJ10" s="289">
        <f t="shared" si="4"/>
        <v>-6</v>
      </c>
    </row>
    <row r="11" spans="2:36" s="123" customFormat="1" ht="84.75" customHeight="1">
      <c r="B11" s="635">
        <v>8</v>
      </c>
      <c r="C11" s="410" t="s">
        <v>179</v>
      </c>
      <c r="D11" s="643"/>
      <c r="E11" s="636" t="s">
        <v>28</v>
      </c>
      <c r="F11" s="1318" t="s">
        <v>305</v>
      </c>
      <c r="G11" s="647"/>
      <c r="H11" s="638" t="s">
        <v>102</v>
      </c>
      <c r="I11" s="639"/>
      <c r="J11" s="648">
        <v>4</v>
      </c>
      <c r="K11" s="649">
        <v>5</v>
      </c>
      <c r="L11" s="649">
        <v>5</v>
      </c>
      <c r="M11" s="649">
        <v>6</v>
      </c>
      <c r="N11" s="649">
        <v>6</v>
      </c>
      <c r="O11" s="650">
        <v>6</v>
      </c>
      <c r="P11" s="652"/>
      <c r="Q11" s="632">
        <f t="shared" si="0"/>
        <v>8</v>
      </c>
      <c r="R11" s="632" t="str">
        <f t="shared" si="1"/>
        <v>水</v>
      </c>
      <c r="S11" s="640"/>
      <c r="T11" s="651"/>
      <c r="U11" s="848" t="str">
        <f t="shared" si="5"/>
        <v>クラブ②</v>
      </c>
      <c r="V11" s="176"/>
      <c r="W11" s="231">
        <v>5</v>
      </c>
      <c r="X11" s="231">
        <v>5</v>
      </c>
      <c r="Y11" s="231">
        <v>5</v>
      </c>
      <c r="Z11" s="231">
        <v>5</v>
      </c>
      <c r="AA11" s="231">
        <v>5</v>
      </c>
      <c r="AB11" s="231">
        <v>5</v>
      </c>
      <c r="AC11" s="289">
        <f t="shared" si="2"/>
        <v>8</v>
      </c>
      <c r="AD11" s="289" t="str">
        <f t="shared" si="3"/>
        <v>水</v>
      </c>
      <c r="AE11" s="289">
        <f t="shared" si="6"/>
        <v>1</v>
      </c>
      <c r="AF11" s="289">
        <f t="shared" si="4"/>
        <v>0</v>
      </c>
      <c r="AG11" s="289">
        <f t="shared" si="4"/>
        <v>0</v>
      </c>
      <c r="AH11" s="289">
        <f t="shared" si="4"/>
        <v>-1</v>
      </c>
      <c r="AI11" s="289">
        <f t="shared" si="4"/>
        <v>-1</v>
      </c>
      <c r="AJ11" s="289">
        <f t="shared" si="4"/>
        <v>-1</v>
      </c>
    </row>
    <row r="12" spans="2:36" s="123" customFormat="1" ht="84.75" customHeight="1">
      <c r="B12" s="635">
        <v>9</v>
      </c>
      <c r="C12" s="410" t="s">
        <v>180</v>
      </c>
      <c r="D12" s="643"/>
      <c r="E12" s="636" t="s">
        <v>28</v>
      </c>
      <c r="F12" s="656" t="s">
        <v>306</v>
      </c>
      <c r="G12" s="653"/>
      <c r="H12" s="638" t="s">
        <v>261</v>
      </c>
      <c r="I12" s="639"/>
      <c r="J12" s="628">
        <v>5</v>
      </c>
      <c r="K12" s="629">
        <v>5</v>
      </c>
      <c r="L12" s="629">
        <v>5</v>
      </c>
      <c r="M12" s="629">
        <v>6</v>
      </c>
      <c r="N12" s="629">
        <v>6</v>
      </c>
      <c r="O12" s="630">
        <v>6</v>
      </c>
      <c r="P12" s="654"/>
      <c r="Q12" s="632">
        <f t="shared" si="0"/>
        <v>9</v>
      </c>
      <c r="R12" s="632" t="str">
        <f t="shared" si="1"/>
        <v>木</v>
      </c>
      <c r="S12" s="640"/>
      <c r="T12" s="655"/>
      <c r="U12" s="848" t="str">
        <f t="shared" si="5"/>
        <v>新体力テスト①</v>
      </c>
      <c r="V12" s="177"/>
      <c r="W12" s="231">
        <v>5</v>
      </c>
      <c r="X12" s="231">
        <v>6</v>
      </c>
      <c r="Y12" s="231">
        <v>6</v>
      </c>
      <c r="Z12" s="231">
        <v>6</v>
      </c>
      <c r="AA12" s="231">
        <v>6</v>
      </c>
      <c r="AB12" s="231">
        <v>6</v>
      </c>
      <c r="AC12" s="289">
        <f t="shared" si="2"/>
        <v>9</v>
      </c>
      <c r="AD12" s="289" t="str">
        <f t="shared" si="3"/>
        <v>木</v>
      </c>
      <c r="AE12" s="289">
        <f t="shared" si="6"/>
        <v>0</v>
      </c>
      <c r="AF12" s="289">
        <f t="shared" si="4"/>
        <v>1</v>
      </c>
      <c r="AG12" s="289">
        <f t="shared" si="4"/>
        <v>1</v>
      </c>
      <c r="AH12" s="289">
        <f t="shared" si="4"/>
        <v>0</v>
      </c>
      <c r="AI12" s="289">
        <f t="shared" si="4"/>
        <v>0</v>
      </c>
      <c r="AJ12" s="289">
        <f t="shared" si="4"/>
        <v>0</v>
      </c>
    </row>
    <row r="13" spans="2:36" s="123" customFormat="1" ht="84.75" customHeight="1">
      <c r="B13" s="635">
        <v>10</v>
      </c>
      <c r="C13" s="410" t="s">
        <v>15</v>
      </c>
      <c r="D13" s="643"/>
      <c r="E13" s="636" t="s">
        <v>28</v>
      </c>
      <c r="F13" s="656" t="s">
        <v>307</v>
      </c>
      <c r="G13" s="657"/>
      <c r="H13" s="638" t="s">
        <v>208</v>
      </c>
      <c r="I13" s="658"/>
      <c r="J13" s="628">
        <v>5</v>
      </c>
      <c r="K13" s="629">
        <v>5</v>
      </c>
      <c r="L13" s="629">
        <v>6</v>
      </c>
      <c r="M13" s="629">
        <v>6</v>
      </c>
      <c r="N13" s="629">
        <v>6</v>
      </c>
      <c r="O13" s="630">
        <v>6</v>
      </c>
      <c r="P13" s="631"/>
      <c r="Q13" s="632">
        <f t="shared" si="0"/>
        <v>10</v>
      </c>
      <c r="R13" s="632" t="str">
        <f t="shared" si="1"/>
        <v>金</v>
      </c>
      <c r="S13" s="640"/>
      <c r="T13" s="659"/>
      <c r="U13" s="848" t="str">
        <f t="shared" si="5"/>
        <v>新体力テスト②　</v>
      </c>
      <c r="V13" s="178"/>
      <c r="W13" s="231">
        <v>5</v>
      </c>
      <c r="X13" s="232">
        <v>5</v>
      </c>
      <c r="Y13" s="232">
        <v>6</v>
      </c>
      <c r="Z13" s="232">
        <v>6</v>
      </c>
      <c r="AA13" s="232">
        <v>6</v>
      </c>
      <c r="AB13" s="232">
        <v>6</v>
      </c>
      <c r="AC13" s="289">
        <f t="shared" si="2"/>
        <v>10</v>
      </c>
      <c r="AD13" s="289" t="str">
        <f t="shared" si="3"/>
        <v>金</v>
      </c>
      <c r="AE13" s="289">
        <f t="shared" si="6"/>
        <v>0</v>
      </c>
      <c r="AF13" s="289">
        <f t="shared" si="4"/>
        <v>0</v>
      </c>
      <c r="AG13" s="289">
        <f t="shared" si="4"/>
        <v>0</v>
      </c>
      <c r="AH13" s="289">
        <f t="shared" si="4"/>
        <v>0</v>
      </c>
      <c r="AI13" s="289">
        <f t="shared" si="4"/>
        <v>0</v>
      </c>
      <c r="AJ13" s="289">
        <f t="shared" si="4"/>
        <v>0</v>
      </c>
    </row>
    <row r="14" spans="2:36" s="123" customFormat="1" ht="84.75" customHeight="1">
      <c r="B14" s="919">
        <v>11</v>
      </c>
      <c r="C14" s="881" t="s">
        <v>182</v>
      </c>
      <c r="D14" s="933"/>
      <c r="E14" s="920"/>
      <c r="F14" s="938"/>
      <c r="G14" s="939"/>
      <c r="H14" s="923"/>
      <c r="I14" s="940"/>
      <c r="J14" s="925"/>
      <c r="K14" s="926"/>
      <c r="L14" s="926"/>
      <c r="M14" s="926"/>
      <c r="N14" s="926"/>
      <c r="O14" s="927"/>
      <c r="P14" s="928"/>
      <c r="Q14" s="891"/>
      <c r="R14" s="891"/>
      <c r="S14" s="937"/>
      <c r="T14" s="930"/>
      <c r="U14" s="931">
        <f t="shared" si="5"/>
        <v>0</v>
      </c>
      <c r="V14" s="132"/>
      <c r="W14" s="231">
        <v>5</v>
      </c>
      <c r="X14" s="231">
        <v>5</v>
      </c>
      <c r="Y14" s="231">
        <v>5</v>
      </c>
      <c r="Z14" s="231">
        <v>6</v>
      </c>
      <c r="AA14" s="231">
        <v>6</v>
      </c>
      <c r="AB14" s="231">
        <v>6</v>
      </c>
      <c r="AC14" s="289">
        <f t="shared" si="2"/>
        <v>11</v>
      </c>
      <c r="AD14" s="289" t="str">
        <f t="shared" si="3"/>
        <v>土</v>
      </c>
      <c r="AE14" s="289">
        <f t="shared" si="6"/>
        <v>5</v>
      </c>
      <c r="AF14" s="289">
        <f t="shared" si="4"/>
        <v>5</v>
      </c>
      <c r="AG14" s="289">
        <f t="shared" si="4"/>
        <v>5</v>
      </c>
      <c r="AH14" s="289">
        <f t="shared" si="4"/>
        <v>6</v>
      </c>
      <c r="AI14" s="289">
        <f t="shared" si="4"/>
        <v>6</v>
      </c>
      <c r="AJ14" s="289">
        <f t="shared" si="4"/>
        <v>6</v>
      </c>
    </row>
    <row r="15" spans="2:36" s="123" customFormat="1" ht="84.75" customHeight="1">
      <c r="B15" s="919">
        <v>12</v>
      </c>
      <c r="C15" s="881" t="s">
        <v>183</v>
      </c>
      <c r="D15" s="933"/>
      <c r="E15" s="920"/>
      <c r="F15" s="941"/>
      <c r="G15" s="939"/>
      <c r="H15" s="942"/>
      <c r="I15" s="924"/>
      <c r="J15" s="925"/>
      <c r="K15" s="926"/>
      <c r="L15" s="926"/>
      <c r="M15" s="926"/>
      <c r="N15" s="926"/>
      <c r="O15" s="927"/>
      <c r="P15" s="928"/>
      <c r="Q15" s="891"/>
      <c r="R15" s="891"/>
      <c r="S15" s="937"/>
      <c r="T15" s="930"/>
      <c r="U15" s="931">
        <f t="shared" si="5"/>
        <v>0</v>
      </c>
      <c r="V15" s="132"/>
      <c r="W15" s="231">
        <v>5</v>
      </c>
      <c r="X15" s="232">
        <v>5</v>
      </c>
      <c r="Y15" s="232">
        <v>6</v>
      </c>
      <c r="Z15" s="232">
        <v>6</v>
      </c>
      <c r="AA15" s="232">
        <v>6</v>
      </c>
      <c r="AB15" s="232">
        <v>6</v>
      </c>
      <c r="AC15" s="289">
        <f t="shared" si="2"/>
        <v>12</v>
      </c>
      <c r="AD15" s="289" t="str">
        <f t="shared" si="3"/>
        <v>日</v>
      </c>
      <c r="AE15" s="289">
        <f t="shared" si="6"/>
        <v>5</v>
      </c>
      <c r="AF15" s="289">
        <f t="shared" si="4"/>
        <v>5</v>
      </c>
      <c r="AG15" s="289">
        <f t="shared" si="4"/>
        <v>6</v>
      </c>
      <c r="AH15" s="289">
        <f t="shared" si="4"/>
        <v>6</v>
      </c>
      <c r="AI15" s="289">
        <f t="shared" si="4"/>
        <v>6</v>
      </c>
      <c r="AJ15" s="289">
        <f t="shared" si="4"/>
        <v>6</v>
      </c>
    </row>
    <row r="16" spans="2:36" s="123" customFormat="1" ht="84.75" customHeight="1">
      <c r="B16" s="635">
        <v>13</v>
      </c>
      <c r="C16" s="410" t="s">
        <v>17</v>
      </c>
      <c r="D16" s="643"/>
      <c r="E16" s="636" t="s">
        <v>28</v>
      </c>
      <c r="F16" s="1325" t="s">
        <v>308</v>
      </c>
      <c r="G16" s="557"/>
      <c r="H16" s="860" t="s">
        <v>25</v>
      </c>
      <c r="I16" s="639" t="s">
        <v>26</v>
      </c>
      <c r="J16" s="628">
        <v>5</v>
      </c>
      <c r="K16" s="629">
        <v>5</v>
      </c>
      <c r="L16" s="861">
        <v>5</v>
      </c>
      <c r="M16" s="861">
        <v>5</v>
      </c>
      <c r="N16" s="861">
        <v>5</v>
      </c>
      <c r="O16" s="862">
        <v>5</v>
      </c>
      <c r="P16" s="631"/>
      <c r="Q16" s="632">
        <f t="shared" si="0"/>
        <v>13</v>
      </c>
      <c r="R16" s="632" t="str">
        <f t="shared" si="1"/>
        <v>月</v>
      </c>
      <c r="S16" s="640"/>
      <c r="T16" s="634"/>
      <c r="U16" s="848" t="str">
        <f t="shared" si="5"/>
        <v>新体力テスト③　陸上練習なし
内科検診（２年）</v>
      </c>
      <c r="V16" s="132"/>
      <c r="W16" s="231"/>
      <c r="X16" s="231"/>
      <c r="Y16" s="231"/>
      <c r="Z16" s="231"/>
      <c r="AA16" s="231"/>
      <c r="AB16" s="231"/>
      <c r="AC16" s="289">
        <f t="shared" si="2"/>
        <v>13</v>
      </c>
      <c r="AD16" s="289" t="str">
        <f t="shared" si="3"/>
        <v>月</v>
      </c>
      <c r="AE16" s="289">
        <f t="shared" si="6"/>
        <v>-5</v>
      </c>
      <c r="AF16" s="289">
        <f t="shared" si="4"/>
        <v>-5</v>
      </c>
      <c r="AG16" s="289">
        <f t="shared" si="4"/>
        <v>-5</v>
      </c>
      <c r="AH16" s="289">
        <f t="shared" si="4"/>
        <v>-5</v>
      </c>
      <c r="AI16" s="289">
        <f t="shared" si="4"/>
        <v>-5</v>
      </c>
      <c r="AJ16" s="289">
        <f t="shared" si="4"/>
        <v>-5</v>
      </c>
    </row>
    <row r="17" spans="2:36" s="123" customFormat="1" ht="84.75" customHeight="1">
      <c r="B17" s="635">
        <v>14</v>
      </c>
      <c r="C17" s="410" t="s">
        <v>178</v>
      </c>
      <c r="D17" s="643"/>
      <c r="E17" s="636" t="s">
        <v>28</v>
      </c>
      <c r="F17" s="532" t="s">
        <v>309</v>
      </c>
      <c r="G17" s="574"/>
      <c r="H17" s="780" t="s">
        <v>30</v>
      </c>
      <c r="I17" s="660"/>
      <c r="J17" s="628">
        <v>5</v>
      </c>
      <c r="K17" s="629">
        <v>5</v>
      </c>
      <c r="L17" s="629">
        <v>6</v>
      </c>
      <c r="M17" s="629">
        <v>6</v>
      </c>
      <c r="N17" s="629">
        <v>6</v>
      </c>
      <c r="O17" s="630">
        <v>6</v>
      </c>
      <c r="P17" s="631"/>
      <c r="Q17" s="632">
        <f t="shared" si="0"/>
        <v>14</v>
      </c>
      <c r="R17" s="632" t="str">
        <f t="shared" si="1"/>
        <v>火</v>
      </c>
      <c r="S17" s="641"/>
      <c r="T17" s="661"/>
      <c r="U17" s="848" t="str">
        <f t="shared" si="5"/>
        <v>新体力テスト④</v>
      </c>
      <c r="V17" s="178"/>
      <c r="W17" s="178"/>
      <c r="X17" s="178"/>
      <c r="Y17" s="178"/>
      <c r="Z17" s="178"/>
      <c r="AA17" s="232"/>
      <c r="AB17" s="232"/>
      <c r="AC17" s="289">
        <f t="shared" si="2"/>
        <v>14</v>
      </c>
      <c r="AD17" s="289" t="str">
        <f t="shared" si="3"/>
        <v>火</v>
      </c>
      <c r="AE17" s="289">
        <f t="shared" si="6"/>
        <v>-5</v>
      </c>
      <c r="AF17" s="289">
        <f t="shared" si="4"/>
        <v>-5</v>
      </c>
      <c r="AG17" s="289">
        <f t="shared" si="4"/>
        <v>-6</v>
      </c>
      <c r="AH17" s="289">
        <f t="shared" si="4"/>
        <v>-6</v>
      </c>
      <c r="AI17" s="289">
        <f t="shared" si="4"/>
        <v>-6</v>
      </c>
      <c r="AJ17" s="289">
        <f t="shared" si="4"/>
        <v>-6</v>
      </c>
    </row>
    <row r="18" spans="2:36" s="123" customFormat="1" ht="84.75" customHeight="1">
      <c r="B18" s="635">
        <v>15</v>
      </c>
      <c r="C18" s="410" t="s">
        <v>179</v>
      </c>
      <c r="D18" s="643"/>
      <c r="E18" s="636" t="s">
        <v>28</v>
      </c>
      <c r="F18" s="532" t="s">
        <v>286</v>
      </c>
      <c r="G18" s="557"/>
      <c r="H18" s="638"/>
      <c r="I18" s="639"/>
      <c r="J18" s="628">
        <v>4</v>
      </c>
      <c r="K18" s="629">
        <v>5</v>
      </c>
      <c r="L18" s="629">
        <v>5</v>
      </c>
      <c r="M18" s="629">
        <v>5</v>
      </c>
      <c r="N18" s="629">
        <v>5</v>
      </c>
      <c r="O18" s="630">
        <v>5</v>
      </c>
      <c r="P18" s="662"/>
      <c r="Q18" s="632">
        <f t="shared" si="0"/>
        <v>15</v>
      </c>
      <c r="R18" s="632" t="str">
        <f t="shared" si="1"/>
        <v>水</v>
      </c>
      <c r="S18" s="663"/>
      <c r="T18" s="659"/>
      <c r="U18" s="848" t="str">
        <f t="shared" si="5"/>
        <v>新体力テスト⑤（予備日）
航空写真予備日</v>
      </c>
      <c r="V18" s="178"/>
      <c r="W18" s="231">
        <v>5</v>
      </c>
      <c r="X18" s="231">
        <v>5</v>
      </c>
      <c r="Y18" s="231">
        <v>5</v>
      </c>
      <c r="Z18" s="231">
        <v>5</v>
      </c>
      <c r="AA18" s="231">
        <v>5</v>
      </c>
      <c r="AB18" s="231">
        <v>5</v>
      </c>
      <c r="AC18" s="289">
        <f t="shared" si="2"/>
        <v>15</v>
      </c>
      <c r="AD18" s="289" t="str">
        <f t="shared" si="3"/>
        <v>水</v>
      </c>
      <c r="AE18" s="289">
        <f t="shared" si="6"/>
        <v>1</v>
      </c>
      <c r="AF18" s="289">
        <f t="shared" si="4"/>
        <v>0</v>
      </c>
      <c r="AG18" s="289">
        <f t="shared" si="4"/>
        <v>0</v>
      </c>
      <c r="AH18" s="289">
        <f t="shared" si="4"/>
        <v>0</v>
      </c>
      <c r="AI18" s="289">
        <f t="shared" si="4"/>
        <v>0</v>
      </c>
      <c r="AJ18" s="289">
        <f t="shared" si="4"/>
        <v>0</v>
      </c>
    </row>
    <row r="19" spans="2:36" s="123" customFormat="1" ht="84.75" customHeight="1">
      <c r="B19" s="635">
        <v>16</v>
      </c>
      <c r="C19" s="410" t="s">
        <v>180</v>
      </c>
      <c r="D19" s="643"/>
      <c r="E19" s="636" t="s">
        <v>28</v>
      </c>
      <c r="F19" s="664" t="s">
        <v>310</v>
      </c>
      <c r="G19" s="665"/>
      <c r="H19" s="638" t="s">
        <v>189</v>
      </c>
      <c r="I19" s="639"/>
      <c r="J19" s="628">
        <v>5</v>
      </c>
      <c r="K19" s="629">
        <v>5</v>
      </c>
      <c r="L19" s="629">
        <v>5</v>
      </c>
      <c r="M19" s="629">
        <v>6</v>
      </c>
      <c r="N19" s="629">
        <v>6</v>
      </c>
      <c r="O19" s="630">
        <v>6</v>
      </c>
      <c r="P19" s="631"/>
      <c r="Q19" s="632">
        <f t="shared" si="0"/>
        <v>16</v>
      </c>
      <c r="R19" s="632" t="str">
        <f t="shared" si="1"/>
        <v>木</v>
      </c>
      <c r="S19" s="640"/>
      <c r="T19" s="659"/>
      <c r="U19" s="848" t="str">
        <f t="shared" si="5"/>
        <v>新体力テスト⑥（予備日）
内科検診（な・５年・６年）                  　　　　　　</v>
      </c>
      <c r="V19" s="178"/>
      <c r="W19" s="231">
        <v>5</v>
      </c>
      <c r="X19" s="231">
        <v>6</v>
      </c>
      <c r="Y19" s="231">
        <v>6</v>
      </c>
      <c r="Z19" s="231">
        <v>6</v>
      </c>
      <c r="AA19" s="231">
        <v>6</v>
      </c>
      <c r="AB19" s="231">
        <v>6</v>
      </c>
      <c r="AC19" s="289">
        <f t="shared" si="2"/>
        <v>16</v>
      </c>
      <c r="AD19" s="289" t="str">
        <f t="shared" si="3"/>
        <v>木</v>
      </c>
      <c r="AE19" s="289">
        <f t="shared" si="6"/>
        <v>0</v>
      </c>
      <c r="AF19" s="289">
        <f t="shared" si="4"/>
        <v>1</v>
      </c>
      <c r="AG19" s="289">
        <f t="shared" si="4"/>
        <v>1</v>
      </c>
      <c r="AH19" s="289">
        <f t="shared" si="4"/>
        <v>0</v>
      </c>
      <c r="AI19" s="289">
        <f t="shared" si="4"/>
        <v>0</v>
      </c>
      <c r="AJ19" s="289">
        <f t="shared" si="4"/>
        <v>0</v>
      </c>
    </row>
    <row r="20" spans="2:36" s="123" customFormat="1" ht="84.75" customHeight="1">
      <c r="B20" s="635">
        <v>17</v>
      </c>
      <c r="C20" s="410" t="s">
        <v>15</v>
      </c>
      <c r="D20" s="643"/>
      <c r="E20" s="636" t="s">
        <v>28</v>
      </c>
      <c r="F20" s="656" t="s">
        <v>311</v>
      </c>
      <c r="G20" s="657"/>
      <c r="H20" s="638" t="s">
        <v>80</v>
      </c>
      <c r="I20" s="639"/>
      <c r="J20" s="628">
        <v>5</v>
      </c>
      <c r="K20" s="629">
        <v>5</v>
      </c>
      <c r="L20" s="629">
        <v>6</v>
      </c>
      <c r="M20" s="629">
        <v>6</v>
      </c>
      <c r="N20" s="629">
        <v>6</v>
      </c>
      <c r="O20" s="630">
        <v>6</v>
      </c>
      <c r="P20" s="666"/>
      <c r="Q20" s="632">
        <f t="shared" si="0"/>
        <v>17</v>
      </c>
      <c r="R20" s="632" t="str">
        <f t="shared" si="1"/>
        <v>金</v>
      </c>
      <c r="S20" s="640"/>
      <c r="T20" s="659"/>
      <c r="U20" s="848" t="str">
        <f t="shared" si="5"/>
        <v>プール清掃①（５年）</v>
      </c>
      <c r="V20" s="178"/>
      <c r="W20" s="231">
        <v>5</v>
      </c>
      <c r="X20" s="232">
        <v>5</v>
      </c>
      <c r="Y20" s="232">
        <v>6</v>
      </c>
      <c r="Z20" s="232">
        <v>6</v>
      </c>
      <c r="AA20" s="232">
        <v>6</v>
      </c>
      <c r="AB20" s="232">
        <v>6</v>
      </c>
      <c r="AC20" s="289">
        <f t="shared" si="2"/>
        <v>17</v>
      </c>
      <c r="AD20" s="289" t="str">
        <f t="shared" si="3"/>
        <v>金</v>
      </c>
      <c r="AE20" s="289">
        <f t="shared" si="6"/>
        <v>0</v>
      </c>
      <c r="AF20" s="289">
        <f t="shared" si="6"/>
        <v>0</v>
      </c>
      <c r="AG20" s="289">
        <f t="shared" si="6"/>
        <v>0</v>
      </c>
      <c r="AH20" s="289">
        <f t="shared" si="6"/>
        <v>0</v>
      </c>
      <c r="AI20" s="289">
        <f t="shared" si="6"/>
        <v>0</v>
      </c>
      <c r="AJ20" s="289">
        <f t="shared" si="6"/>
        <v>0</v>
      </c>
    </row>
    <row r="21" spans="2:36" s="123" customFormat="1" ht="84.75" customHeight="1">
      <c r="B21" s="919">
        <v>18</v>
      </c>
      <c r="C21" s="881" t="s">
        <v>182</v>
      </c>
      <c r="D21" s="933"/>
      <c r="E21" s="920"/>
      <c r="F21" s="943"/>
      <c r="G21" s="944"/>
      <c r="H21" s="942"/>
      <c r="I21" s="924"/>
      <c r="J21" s="925"/>
      <c r="K21" s="926"/>
      <c r="L21" s="926"/>
      <c r="M21" s="926"/>
      <c r="N21" s="926"/>
      <c r="O21" s="927"/>
      <c r="P21" s="928"/>
      <c r="Q21" s="891">
        <f t="shared" si="0"/>
        <v>18</v>
      </c>
      <c r="R21" s="891" t="str">
        <f t="shared" si="1"/>
        <v>土</v>
      </c>
      <c r="S21" s="937"/>
      <c r="T21" s="945"/>
      <c r="U21" s="931">
        <f t="shared" si="5"/>
        <v>0</v>
      </c>
      <c r="V21" s="180"/>
      <c r="W21" s="231">
        <v>5</v>
      </c>
      <c r="X21" s="231">
        <v>5</v>
      </c>
      <c r="Y21" s="231">
        <v>5</v>
      </c>
      <c r="Z21" s="231">
        <v>6</v>
      </c>
      <c r="AA21" s="231">
        <v>6</v>
      </c>
      <c r="AB21" s="231">
        <v>6</v>
      </c>
      <c r="AC21" s="289">
        <f t="shared" si="2"/>
        <v>18</v>
      </c>
      <c r="AD21" s="289" t="str">
        <f t="shared" si="3"/>
        <v>土</v>
      </c>
      <c r="AE21" s="289">
        <f t="shared" si="6"/>
        <v>5</v>
      </c>
      <c r="AF21" s="289">
        <f t="shared" si="6"/>
        <v>5</v>
      </c>
      <c r="AG21" s="289">
        <f t="shared" si="6"/>
        <v>5</v>
      </c>
      <c r="AH21" s="289">
        <f t="shared" si="6"/>
        <v>6</v>
      </c>
      <c r="AI21" s="289">
        <f t="shared" si="6"/>
        <v>6</v>
      </c>
      <c r="AJ21" s="289">
        <f t="shared" si="6"/>
        <v>6</v>
      </c>
    </row>
    <row r="22" spans="2:36" s="123" customFormat="1" ht="84.75" customHeight="1">
      <c r="B22" s="919">
        <v>19</v>
      </c>
      <c r="C22" s="881" t="s">
        <v>183</v>
      </c>
      <c r="D22" s="933"/>
      <c r="E22" s="920"/>
      <c r="F22" s="943"/>
      <c r="G22" s="944"/>
      <c r="H22" s="923"/>
      <c r="I22" s="924"/>
      <c r="J22" s="925"/>
      <c r="K22" s="926"/>
      <c r="L22" s="926"/>
      <c r="M22" s="926"/>
      <c r="N22" s="926"/>
      <c r="O22" s="927"/>
      <c r="P22" s="928"/>
      <c r="Q22" s="891">
        <f t="shared" si="0"/>
        <v>19</v>
      </c>
      <c r="R22" s="891" t="str">
        <f t="shared" si="1"/>
        <v>日</v>
      </c>
      <c r="S22" s="937"/>
      <c r="T22" s="930"/>
      <c r="U22" s="931">
        <f t="shared" si="5"/>
        <v>0</v>
      </c>
      <c r="V22" s="132"/>
      <c r="W22" s="231">
        <v>5</v>
      </c>
      <c r="X22" s="232">
        <v>5</v>
      </c>
      <c r="Y22" s="232">
        <v>6</v>
      </c>
      <c r="Z22" s="232">
        <v>6</v>
      </c>
      <c r="AA22" s="232">
        <v>6</v>
      </c>
      <c r="AB22" s="232">
        <v>6</v>
      </c>
      <c r="AC22" s="289">
        <f t="shared" si="2"/>
        <v>19</v>
      </c>
      <c r="AD22" s="289" t="str">
        <f t="shared" si="3"/>
        <v>日</v>
      </c>
      <c r="AE22" s="289">
        <f t="shared" si="6"/>
        <v>5</v>
      </c>
      <c r="AF22" s="289">
        <f t="shared" si="6"/>
        <v>5</v>
      </c>
      <c r="AG22" s="289">
        <f t="shared" si="6"/>
        <v>6</v>
      </c>
      <c r="AH22" s="289">
        <f t="shared" si="6"/>
        <v>6</v>
      </c>
      <c r="AI22" s="289">
        <f t="shared" si="6"/>
        <v>6</v>
      </c>
      <c r="AJ22" s="289">
        <f t="shared" si="6"/>
        <v>6</v>
      </c>
    </row>
    <row r="23" spans="2:36" s="123" customFormat="1" ht="84.75" customHeight="1">
      <c r="B23" s="635">
        <v>20</v>
      </c>
      <c r="C23" s="410" t="s">
        <v>17</v>
      </c>
      <c r="D23" s="643"/>
      <c r="E23" s="636" t="s">
        <v>28</v>
      </c>
      <c r="F23" s="532" t="s">
        <v>312</v>
      </c>
      <c r="G23" s="557"/>
      <c r="H23" s="1365" t="s">
        <v>45</v>
      </c>
      <c r="I23" s="1366"/>
      <c r="J23" s="628">
        <v>5</v>
      </c>
      <c r="K23" s="629">
        <v>5</v>
      </c>
      <c r="L23" s="629">
        <v>5</v>
      </c>
      <c r="M23" s="629">
        <v>5</v>
      </c>
      <c r="N23" s="629">
        <v>5</v>
      </c>
      <c r="O23" s="630">
        <v>5</v>
      </c>
      <c r="P23" s="667"/>
      <c r="Q23" s="632">
        <f t="shared" si="0"/>
        <v>20</v>
      </c>
      <c r="R23" s="632" t="str">
        <f t="shared" si="1"/>
        <v>月</v>
      </c>
      <c r="S23" s="640"/>
      <c r="T23" s="634"/>
      <c r="U23" s="848" t="str">
        <f t="shared" si="5"/>
        <v>プール清掃②（６年）</v>
      </c>
      <c r="V23" s="132"/>
      <c r="W23" s="231"/>
      <c r="X23" s="231"/>
      <c r="Y23" s="231"/>
      <c r="Z23" s="231"/>
      <c r="AA23" s="231"/>
      <c r="AB23" s="231"/>
      <c r="AC23" s="289">
        <f t="shared" si="2"/>
        <v>20</v>
      </c>
      <c r="AD23" s="289" t="str">
        <f t="shared" si="3"/>
        <v>月</v>
      </c>
      <c r="AE23" s="289">
        <f t="shared" si="6"/>
        <v>-5</v>
      </c>
      <c r="AF23" s="289">
        <f t="shared" si="6"/>
        <v>-5</v>
      </c>
      <c r="AG23" s="289">
        <f t="shared" si="6"/>
        <v>-5</v>
      </c>
      <c r="AH23" s="289">
        <f t="shared" si="6"/>
        <v>-5</v>
      </c>
      <c r="AI23" s="289">
        <f t="shared" si="6"/>
        <v>-5</v>
      </c>
      <c r="AJ23" s="289">
        <f t="shared" si="6"/>
        <v>-5</v>
      </c>
    </row>
    <row r="24" spans="2:36" s="123" customFormat="1" ht="84.75" customHeight="1">
      <c r="B24" s="635">
        <v>21</v>
      </c>
      <c r="C24" s="410" t="s">
        <v>178</v>
      </c>
      <c r="D24" s="643"/>
      <c r="E24" s="636" t="s">
        <v>28</v>
      </c>
      <c r="F24" s="532" t="s">
        <v>246</v>
      </c>
      <c r="G24" s="557"/>
      <c r="H24" s="1365" t="s">
        <v>46</v>
      </c>
      <c r="I24" s="1366"/>
      <c r="J24" s="628">
        <v>3</v>
      </c>
      <c r="K24" s="629">
        <v>3</v>
      </c>
      <c r="L24" s="629">
        <v>3</v>
      </c>
      <c r="M24" s="629">
        <v>3</v>
      </c>
      <c r="N24" s="629">
        <v>3</v>
      </c>
      <c r="O24" s="630">
        <v>3</v>
      </c>
      <c r="P24" s="631"/>
      <c r="Q24" s="632">
        <f t="shared" si="0"/>
        <v>21</v>
      </c>
      <c r="R24" s="632" t="str">
        <f t="shared" si="1"/>
        <v>火</v>
      </c>
      <c r="S24" s="641"/>
      <c r="T24" s="634"/>
      <c r="U24" s="848" t="str">
        <f t="shared" si="5"/>
        <v>３時間授業　給食なし
市教研総会　尿検査一次①</v>
      </c>
      <c r="V24" s="132"/>
      <c r="W24" s="231"/>
      <c r="X24" s="232"/>
      <c r="Y24" s="232"/>
      <c r="Z24" s="232"/>
      <c r="AA24" s="232"/>
      <c r="AB24" s="232"/>
      <c r="AC24" s="289">
        <f t="shared" si="2"/>
        <v>21</v>
      </c>
      <c r="AD24" s="289" t="str">
        <f t="shared" si="3"/>
        <v>火</v>
      </c>
      <c r="AE24" s="289">
        <f t="shared" si="6"/>
        <v>-3</v>
      </c>
      <c r="AF24" s="289">
        <f t="shared" si="6"/>
        <v>-3</v>
      </c>
      <c r="AG24" s="289">
        <f t="shared" si="6"/>
        <v>-3</v>
      </c>
      <c r="AH24" s="289">
        <f t="shared" si="6"/>
        <v>-3</v>
      </c>
      <c r="AI24" s="289">
        <f t="shared" si="6"/>
        <v>-3</v>
      </c>
      <c r="AJ24" s="289">
        <f t="shared" si="6"/>
        <v>-3</v>
      </c>
    </row>
    <row r="25" spans="2:36" s="123" customFormat="1" ht="84.75" customHeight="1">
      <c r="B25" s="635">
        <v>22</v>
      </c>
      <c r="C25" s="410" t="s">
        <v>179</v>
      </c>
      <c r="D25" s="643"/>
      <c r="E25" s="636" t="s">
        <v>28</v>
      </c>
      <c r="F25" s="526" t="s">
        <v>313</v>
      </c>
      <c r="G25" s="552"/>
      <c r="H25" s="668" t="s">
        <v>47</v>
      </c>
      <c r="I25" s="669"/>
      <c r="J25" s="628">
        <v>4</v>
      </c>
      <c r="K25" s="629">
        <v>5</v>
      </c>
      <c r="L25" s="629">
        <v>5</v>
      </c>
      <c r="M25" s="629">
        <v>5</v>
      </c>
      <c r="N25" s="629">
        <v>5</v>
      </c>
      <c r="O25" s="630">
        <v>5</v>
      </c>
      <c r="P25" s="670"/>
      <c r="Q25" s="632">
        <f t="shared" si="0"/>
        <v>22</v>
      </c>
      <c r="R25" s="632" t="str">
        <f t="shared" si="1"/>
        <v>水</v>
      </c>
      <c r="S25" s="663"/>
      <c r="T25" s="659"/>
      <c r="U25" s="848" t="str">
        <f t="shared" si="5"/>
        <v>尿検査一次②</v>
      </c>
      <c r="V25" s="178"/>
      <c r="W25" s="231">
        <v>5</v>
      </c>
      <c r="X25" s="231">
        <v>5</v>
      </c>
      <c r="Y25" s="231">
        <v>5</v>
      </c>
      <c r="Z25" s="231">
        <v>5</v>
      </c>
      <c r="AA25" s="231">
        <v>5</v>
      </c>
      <c r="AB25" s="231">
        <v>5</v>
      </c>
      <c r="AC25" s="289">
        <f t="shared" si="2"/>
        <v>22</v>
      </c>
      <c r="AD25" s="289" t="str">
        <f t="shared" si="3"/>
        <v>水</v>
      </c>
      <c r="AE25" s="289">
        <f t="shared" si="6"/>
        <v>1</v>
      </c>
      <c r="AF25" s="289">
        <f t="shared" si="6"/>
        <v>0</v>
      </c>
      <c r="AG25" s="289">
        <f t="shared" si="6"/>
        <v>0</v>
      </c>
      <c r="AH25" s="289">
        <f t="shared" si="6"/>
        <v>0</v>
      </c>
      <c r="AI25" s="289">
        <f t="shared" si="6"/>
        <v>0</v>
      </c>
      <c r="AJ25" s="289">
        <f t="shared" si="6"/>
        <v>0</v>
      </c>
    </row>
    <row r="26" spans="2:36" s="123" customFormat="1" ht="84.75" customHeight="1">
      <c r="B26" s="635">
        <v>23</v>
      </c>
      <c r="C26" s="410" t="s">
        <v>180</v>
      </c>
      <c r="D26" s="643"/>
      <c r="E26" s="636" t="s">
        <v>28</v>
      </c>
      <c r="F26" s="644" t="s">
        <v>314</v>
      </c>
      <c r="G26" s="645"/>
      <c r="H26" s="638" t="s">
        <v>261</v>
      </c>
      <c r="I26" s="669"/>
      <c r="J26" s="628">
        <v>5</v>
      </c>
      <c r="K26" s="629">
        <v>5</v>
      </c>
      <c r="L26" s="629">
        <v>5</v>
      </c>
      <c r="M26" s="629">
        <v>6</v>
      </c>
      <c r="N26" s="629">
        <v>6</v>
      </c>
      <c r="O26" s="630">
        <v>6</v>
      </c>
      <c r="P26" s="671"/>
      <c r="Q26" s="632">
        <f t="shared" si="0"/>
        <v>23</v>
      </c>
      <c r="R26" s="632" t="str">
        <f t="shared" si="1"/>
        <v>木</v>
      </c>
      <c r="S26" s="640"/>
      <c r="T26" s="659"/>
      <c r="U26" s="848" t="str">
        <f t="shared" si="5"/>
        <v>歯科健診</v>
      </c>
      <c r="V26" s="178"/>
      <c r="W26" s="231">
        <v>5</v>
      </c>
      <c r="X26" s="231">
        <v>6</v>
      </c>
      <c r="Y26" s="231">
        <v>6</v>
      </c>
      <c r="Z26" s="231">
        <v>6</v>
      </c>
      <c r="AA26" s="231">
        <v>6</v>
      </c>
      <c r="AB26" s="231">
        <v>6</v>
      </c>
      <c r="AC26" s="289">
        <f t="shared" si="2"/>
        <v>23</v>
      </c>
      <c r="AD26" s="289" t="str">
        <f t="shared" si="3"/>
        <v>木</v>
      </c>
      <c r="AE26" s="289">
        <f t="shared" si="6"/>
        <v>0</v>
      </c>
      <c r="AF26" s="289">
        <f t="shared" si="6"/>
        <v>1</v>
      </c>
      <c r="AG26" s="289">
        <f t="shared" si="6"/>
        <v>1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2:36" s="123" customFormat="1" ht="84.75" customHeight="1">
      <c r="B27" s="635">
        <v>24</v>
      </c>
      <c r="C27" s="410" t="s">
        <v>15</v>
      </c>
      <c r="D27" s="643"/>
      <c r="E27" s="636" t="s">
        <v>28</v>
      </c>
      <c r="F27" s="672" t="s">
        <v>290</v>
      </c>
      <c r="G27" s="673"/>
      <c r="H27" s="668"/>
      <c r="I27" s="674"/>
      <c r="J27" s="628">
        <v>5</v>
      </c>
      <c r="K27" s="629">
        <v>5</v>
      </c>
      <c r="L27" s="629">
        <v>6</v>
      </c>
      <c r="M27" s="629">
        <v>6</v>
      </c>
      <c r="N27" s="629">
        <v>6</v>
      </c>
      <c r="O27" s="630">
        <v>6</v>
      </c>
      <c r="P27" s="631"/>
      <c r="Q27" s="632">
        <f t="shared" si="0"/>
        <v>24</v>
      </c>
      <c r="R27" s="632" t="str">
        <f t="shared" si="1"/>
        <v>金</v>
      </c>
      <c r="S27" s="675"/>
      <c r="T27" s="676"/>
      <c r="U27" s="848" t="str">
        <f t="shared" si="5"/>
        <v>心臓検診予備日</v>
      </c>
      <c r="V27" s="181"/>
      <c r="W27" s="231">
        <v>5</v>
      </c>
      <c r="X27" s="232">
        <v>5</v>
      </c>
      <c r="Y27" s="232">
        <v>6</v>
      </c>
      <c r="Z27" s="232">
        <v>6</v>
      </c>
      <c r="AA27" s="232">
        <v>6</v>
      </c>
      <c r="AB27" s="232">
        <v>6</v>
      </c>
      <c r="AC27" s="289">
        <f t="shared" si="2"/>
        <v>24</v>
      </c>
      <c r="AD27" s="289" t="str">
        <f t="shared" si="3"/>
        <v>金</v>
      </c>
      <c r="AE27" s="289">
        <f t="shared" si="6"/>
        <v>0</v>
      </c>
      <c r="AF27" s="289">
        <f t="shared" si="6"/>
        <v>0</v>
      </c>
      <c r="AG27" s="289">
        <f t="shared" si="6"/>
        <v>0</v>
      </c>
      <c r="AH27" s="289">
        <f t="shared" si="6"/>
        <v>0</v>
      </c>
      <c r="AI27" s="289">
        <f t="shared" si="6"/>
        <v>0</v>
      </c>
      <c r="AJ27" s="289">
        <f t="shared" si="6"/>
        <v>0</v>
      </c>
    </row>
    <row r="28" spans="2:36" s="123" customFormat="1" ht="84.75" customHeight="1">
      <c r="B28" s="919">
        <v>25</v>
      </c>
      <c r="C28" s="881" t="s">
        <v>182</v>
      </c>
      <c r="D28" s="933"/>
      <c r="E28" s="920"/>
      <c r="F28" s="943"/>
      <c r="G28" s="944"/>
      <c r="H28" s="923"/>
      <c r="I28" s="946"/>
      <c r="J28" s="925"/>
      <c r="K28" s="926"/>
      <c r="L28" s="926"/>
      <c r="M28" s="926"/>
      <c r="N28" s="926"/>
      <c r="O28" s="927"/>
      <c r="P28" s="928"/>
      <c r="Q28" s="891">
        <f t="shared" si="0"/>
        <v>25</v>
      </c>
      <c r="R28" s="891" t="str">
        <f t="shared" si="1"/>
        <v>土</v>
      </c>
      <c r="S28" s="937"/>
      <c r="T28" s="930"/>
      <c r="U28" s="931">
        <f t="shared" si="5"/>
        <v>0</v>
      </c>
      <c r="V28" s="132"/>
      <c r="W28" s="231">
        <v>5</v>
      </c>
      <c r="X28" s="231">
        <v>5</v>
      </c>
      <c r="Y28" s="231">
        <v>5</v>
      </c>
      <c r="Z28" s="231">
        <v>6</v>
      </c>
      <c r="AA28" s="231">
        <v>6</v>
      </c>
      <c r="AB28" s="231">
        <v>6</v>
      </c>
      <c r="AC28" s="289">
        <f t="shared" si="2"/>
        <v>25</v>
      </c>
      <c r="AD28" s="289" t="str">
        <f t="shared" si="3"/>
        <v>土</v>
      </c>
      <c r="AE28" s="289">
        <f t="shared" si="6"/>
        <v>5</v>
      </c>
      <c r="AF28" s="289">
        <f t="shared" si="6"/>
        <v>5</v>
      </c>
      <c r="AG28" s="289">
        <f t="shared" si="6"/>
        <v>5</v>
      </c>
      <c r="AH28" s="289">
        <f t="shared" si="6"/>
        <v>6</v>
      </c>
      <c r="AI28" s="289">
        <f t="shared" si="6"/>
        <v>6</v>
      </c>
      <c r="AJ28" s="289">
        <f t="shared" si="6"/>
        <v>6</v>
      </c>
    </row>
    <row r="29" spans="2:36" s="123" customFormat="1" ht="84.75" customHeight="1">
      <c r="B29" s="919">
        <v>26</v>
      </c>
      <c r="C29" s="881" t="s">
        <v>183</v>
      </c>
      <c r="D29" s="933"/>
      <c r="E29" s="920"/>
      <c r="F29" s="947"/>
      <c r="G29" s="948"/>
      <c r="H29" s="923"/>
      <c r="I29" s="924"/>
      <c r="J29" s="925"/>
      <c r="K29" s="926"/>
      <c r="L29" s="926"/>
      <c r="M29" s="926"/>
      <c r="N29" s="926"/>
      <c r="O29" s="927"/>
      <c r="P29" s="949"/>
      <c r="Q29" s="891">
        <f t="shared" si="0"/>
        <v>26</v>
      </c>
      <c r="R29" s="891" t="str">
        <f t="shared" si="1"/>
        <v>日</v>
      </c>
      <c r="S29" s="929"/>
      <c r="T29" s="930"/>
      <c r="U29" s="931">
        <f t="shared" si="5"/>
        <v>0</v>
      </c>
      <c r="V29" s="132"/>
      <c r="W29" s="231">
        <v>5</v>
      </c>
      <c r="X29" s="232">
        <v>5</v>
      </c>
      <c r="Y29" s="232">
        <v>6</v>
      </c>
      <c r="Z29" s="232">
        <v>6</v>
      </c>
      <c r="AA29" s="232">
        <v>6</v>
      </c>
      <c r="AB29" s="232">
        <v>6</v>
      </c>
      <c r="AC29" s="289">
        <f t="shared" si="2"/>
        <v>26</v>
      </c>
      <c r="AD29" s="289" t="str">
        <f t="shared" si="3"/>
        <v>日</v>
      </c>
      <c r="AE29" s="289">
        <f t="shared" si="6"/>
        <v>5</v>
      </c>
      <c r="AF29" s="289">
        <f t="shared" si="6"/>
        <v>5</v>
      </c>
      <c r="AG29" s="289">
        <f t="shared" si="6"/>
        <v>6</v>
      </c>
      <c r="AH29" s="289">
        <f t="shared" si="6"/>
        <v>6</v>
      </c>
      <c r="AI29" s="289">
        <f t="shared" si="6"/>
        <v>6</v>
      </c>
      <c r="AJ29" s="289">
        <f t="shared" si="6"/>
        <v>6</v>
      </c>
    </row>
    <row r="30" spans="2:36" s="123" customFormat="1" ht="84.75" customHeight="1">
      <c r="B30" s="635">
        <v>27</v>
      </c>
      <c r="C30" s="410" t="s">
        <v>17</v>
      </c>
      <c r="D30" s="643"/>
      <c r="E30" s="636" t="s">
        <v>28</v>
      </c>
      <c r="F30" s="607" t="s">
        <v>315</v>
      </c>
      <c r="G30" s="677"/>
      <c r="H30" s="638" t="s">
        <v>34</v>
      </c>
      <c r="I30" s="639" t="s">
        <v>37</v>
      </c>
      <c r="J30" s="628">
        <v>5</v>
      </c>
      <c r="K30" s="629">
        <v>5</v>
      </c>
      <c r="L30" s="629">
        <v>5</v>
      </c>
      <c r="M30" s="629">
        <v>5</v>
      </c>
      <c r="N30" s="629">
        <v>5</v>
      </c>
      <c r="O30" s="630">
        <v>5</v>
      </c>
      <c r="P30" s="631"/>
      <c r="Q30" s="632">
        <f t="shared" si="0"/>
        <v>27</v>
      </c>
      <c r="R30" s="632" t="str">
        <f t="shared" si="1"/>
        <v>月</v>
      </c>
      <c r="S30" s="640"/>
      <c r="T30" s="678"/>
      <c r="U30" s="848" t="str">
        <f t="shared" si="5"/>
        <v>内科検診（１年）</v>
      </c>
      <c r="V30" s="179"/>
      <c r="W30" s="231"/>
      <c r="X30" s="231"/>
      <c r="Y30" s="231"/>
      <c r="Z30" s="231"/>
      <c r="AA30" s="231"/>
      <c r="AB30" s="231"/>
      <c r="AC30" s="289">
        <f t="shared" si="2"/>
        <v>27</v>
      </c>
      <c r="AD30" s="289" t="str">
        <f t="shared" si="3"/>
        <v>月</v>
      </c>
      <c r="AE30" s="289">
        <f t="shared" si="6"/>
        <v>-5</v>
      </c>
      <c r="AF30" s="289">
        <f t="shared" si="6"/>
        <v>-5</v>
      </c>
      <c r="AG30" s="289">
        <f t="shared" si="6"/>
        <v>-5</v>
      </c>
      <c r="AH30" s="289">
        <f t="shared" si="6"/>
        <v>-5</v>
      </c>
      <c r="AI30" s="289">
        <f t="shared" si="6"/>
        <v>-5</v>
      </c>
      <c r="AJ30" s="289">
        <f t="shared" si="6"/>
        <v>-5</v>
      </c>
    </row>
    <row r="31" spans="2:36" s="123" customFormat="1" ht="84.75" customHeight="1">
      <c r="B31" s="635">
        <v>28</v>
      </c>
      <c r="C31" s="410" t="s">
        <v>178</v>
      </c>
      <c r="D31" s="643"/>
      <c r="E31" s="636" t="s">
        <v>28</v>
      </c>
      <c r="F31" s="607" t="s">
        <v>316</v>
      </c>
      <c r="G31" s="572" t="s">
        <v>211</v>
      </c>
      <c r="H31" s="679" t="s">
        <v>30</v>
      </c>
      <c r="I31" s="680"/>
      <c r="J31" s="628">
        <v>5</v>
      </c>
      <c r="K31" s="629">
        <v>5</v>
      </c>
      <c r="L31" s="629">
        <v>6</v>
      </c>
      <c r="M31" s="629">
        <v>6</v>
      </c>
      <c r="N31" s="629">
        <v>6</v>
      </c>
      <c r="O31" s="630">
        <v>6</v>
      </c>
      <c r="P31" s="681"/>
      <c r="Q31" s="632">
        <f t="shared" si="0"/>
        <v>28</v>
      </c>
      <c r="R31" s="632" t="str">
        <f t="shared" si="1"/>
        <v>火</v>
      </c>
      <c r="S31" s="642"/>
      <c r="T31" s="676"/>
      <c r="U31" s="848" t="str">
        <f t="shared" si="5"/>
        <v>全校集会</v>
      </c>
      <c r="V31" s="181"/>
      <c r="W31" s="231"/>
      <c r="X31" s="232"/>
      <c r="Y31" s="232"/>
      <c r="Z31" s="232"/>
      <c r="AA31" s="232"/>
      <c r="AB31" s="232"/>
      <c r="AC31" s="289">
        <f t="shared" si="2"/>
        <v>28</v>
      </c>
      <c r="AD31" s="289" t="str">
        <f t="shared" si="3"/>
        <v>火</v>
      </c>
      <c r="AE31" s="289">
        <f t="shared" si="6"/>
        <v>-5</v>
      </c>
      <c r="AF31" s="289">
        <f t="shared" si="6"/>
        <v>-5</v>
      </c>
      <c r="AG31" s="289">
        <f t="shared" si="6"/>
        <v>-6</v>
      </c>
      <c r="AH31" s="289">
        <f t="shared" si="6"/>
        <v>-6</v>
      </c>
      <c r="AI31" s="289">
        <f t="shared" si="6"/>
        <v>-6</v>
      </c>
      <c r="AJ31" s="289">
        <f t="shared" si="6"/>
        <v>-6</v>
      </c>
    </row>
    <row r="32" spans="2:36" s="123" customFormat="1" ht="84.75" customHeight="1">
      <c r="B32" s="635">
        <v>29</v>
      </c>
      <c r="C32" s="410" t="s">
        <v>179</v>
      </c>
      <c r="D32" s="643"/>
      <c r="E32" s="636" t="s">
        <v>28</v>
      </c>
      <c r="F32" s="607"/>
      <c r="G32" s="677"/>
      <c r="H32" s="679" t="s">
        <v>248</v>
      </c>
      <c r="I32" s="680"/>
      <c r="J32" s="628">
        <v>4</v>
      </c>
      <c r="K32" s="629">
        <v>5</v>
      </c>
      <c r="L32" s="629">
        <v>5</v>
      </c>
      <c r="M32" s="629">
        <v>5</v>
      </c>
      <c r="N32" s="629">
        <v>5</v>
      </c>
      <c r="O32" s="630">
        <v>5</v>
      </c>
      <c r="P32" s="671"/>
      <c r="Q32" s="632">
        <f t="shared" si="0"/>
        <v>29</v>
      </c>
      <c r="R32" s="632" t="str">
        <f t="shared" si="1"/>
        <v>水</v>
      </c>
      <c r="S32" s="641"/>
      <c r="T32" s="634"/>
      <c r="U32" s="848">
        <f t="shared" si="5"/>
        <v>0</v>
      </c>
      <c r="V32" s="132"/>
      <c r="W32" s="231">
        <v>5</v>
      </c>
      <c r="X32" s="231">
        <v>5</v>
      </c>
      <c r="Y32" s="231">
        <v>5</v>
      </c>
      <c r="Z32" s="231">
        <v>5</v>
      </c>
      <c r="AA32" s="231">
        <v>5</v>
      </c>
      <c r="AB32" s="231">
        <v>5</v>
      </c>
      <c r="AC32" s="289">
        <f t="shared" si="2"/>
        <v>29</v>
      </c>
      <c r="AD32" s="289" t="str">
        <f t="shared" si="3"/>
        <v>水</v>
      </c>
      <c r="AE32" s="289">
        <f t="shared" si="6"/>
        <v>1</v>
      </c>
      <c r="AF32" s="289">
        <f t="shared" si="6"/>
        <v>0</v>
      </c>
      <c r="AG32" s="289">
        <f t="shared" si="6"/>
        <v>0</v>
      </c>
      <c r="AH32" s="289">
        <f t="shared" si="6"/>
        <v>0</v>
      </c>
      <c r="AI32" s="289">
        <f t="shared" si="6"/>
        <v>0</v>
      </c>
      <c r="AJ32" s="289">
        <f t="shared" si="6"/>
        <v>0</v>
      </c>
    </row>
    <row r="33" spans="2:36" s="123" customFormat="1" ht="84.75" customHeight="1">
      <c r="B33" s="635">
        <v>30</v>
      </c>
      <c r="C33" s="410" t="s">
        <v>180</v>
      </c>
      <c r="D33" s="643"/>
      <c r="E33" s="636" t="s">
        <v>28</v>
      </c>
      <c r="F33" s="682" t="s">
        <v>270</v>
      </c>
      <c r="G33" s="683"/>
      <c r="H33" s="638"/>
      <c r="I33" s="639"/>
      <c r="J33" s="628">
        <v>5</v>
      </c>
      <c r="K33" s="629">
        <v>5</v>
      </c>
      <c r="L33" s="629">
        <v>5</v>
      </c>
      <c r="M33" s="629">
        <v>6</v>
      </c>
      <c r="N33" s="629">
        <v>6</v>
      </c>
      <c r="O33" s="630">
        <v>6</v>
      </c>
      <c r="P33" s="631"/>
      <c r="Q33" s="632">
        <f t="shared" si="0"/>
        <v>30</v>
      </c>
      <c r="R33" s="632" t="str">
        <f t="shared" si="1"/>
        <v>木</v>
      </c>
      <c r="S33" s="640"/>
      <c r="T33" s="634"/>
      <c r="U33" s="848" t="str">
        <f t="shared" si="5"/>
        <v>内科検診（３年・４年）
開校記念日</v>
      </c>
      <c r="V33" s="132"/>
      <c r="W33" s="231">
        <v>5</v>
      </c>
      <c r="X33" s="231">
        <v>6</v>
      </c>
      <c r="Y33" s="231">
        <v>6</v>
      </c>
      <c r="Z33" s="231">
        <v>6</v>
      </c>
      <c r="AA33" s="231">
        <v>6</v>
      </c>
      <c r="AB33" s="231">
        <v>6</v>
      </c>
      <c r="AC33" s="289">
        <f t="shared" si="2"/>
        <v>30</v>
      </c>
      <c r="AD33" s="289" t="str">
        <f t="shared" si="3"/>
        <v>木</v>
      </c>
      <c r="AE33" s="289">
        <f t="shared" si="6"/>
        <v>0</v>
      </c>
      <c r="AF33" s="289">
        <f t="shared" si="6"/>
        <v>1</v>
      </c>
      <c r="AG33" s="289">
        <f t="shared" si="6"/>
        <v>1</v>
      </c>
      <c r="AH33" s="289">
        <f t="shared" si="6"/>
        <v>0</v>
      </c>
      <c r="AI33" s="289">
        <f t="shared" si="6"/>
        <v>0</v>
      </c>
      <c r="AJ33" s="289">
        <f t="shared" si="6"/>
        <v>0</v>
      </c>
    </row>
    <row r="34" spans="2:36" s="123" customFormat="1" ht="84.75" customHeight="1" thickBot="1">
      <c r="B34" s="684">
        <v>31</v>
      </c>
      <c r="C34" s="413" t="s">
        <v>15</v>
      </c>
      <c r="D34" s="685"/>
      <c r="E34" s="686" t="s">
        <v>28</v>
      </c>
      <c r="F34" s="687"/>
      <c r="G34" s="688"/>
      <c r="H34" s="689"/>
      <c r="I34" s="690"/>
      <c r="J34" s="691">
        <v>5</v>
      </c>
      <c r="K34" s="692">
        <v>5</v>
      </c>
      <c r="L34" s="692">
        <v>6</v>
      </c>
      <c r="M34" s="692">
        <v>6</v>
      </c>
      <c r="N34" s="692">
        <v>6</v>
      </c>
      <c r="O34" s="693">
        <v>6</v>
      </c>
      <c r="P34" s="631"/>
      <c r="Q34" s="694">
        <v>31</v>
      </c>
      <c r="R34" s="695" t="s">
        <v>17</v>
      </c>
      <c r="S34" s="675"/>
      <c r="T34" s="676"/>
      <c r="U34" s="848">
        <f t="shared" si="5"/>
        <v>0</v>
      </c>
      <c r="V34" s="181"/>
      <c r="W34" s="231">
        <v>5</v>
      </c>
      <c r="X34" s="232">
        <v>5</v>
      </c>
      <c r="Y34" s="232">
        <v>6</v>
      </c>
      <c r="Z34" s="232">
        <v>6</v>
      </c>
      <c r="AA34" s="232">
        <v>6</v>
      </c>
      <c r="AB34" s="232">
        <v>6</v>
      </c>
      <c r="AC34" s="289">
        <f t="shared" si="2"/>
        <v>31</v>
      </c>
      <c r="AD34" s="289" t="str">
        <f t="shared" si="3"/>
        <v>金</v>
      </c>
      <c r="AE34" s="289">
        <f t="shared" ref="AE34:AJ34" si="7">W34-J34</f>
        <v>0</v>
      </c>
      <c r="AF34" s="289">
        <f t="shared" si="7"/>
        <v>0</v>
      </c>
      <c r="AG34" s="289">
        <f t="shared" si="7"/>
        <v>0</v>
      </c>
      <c r="AH34" s="289">
        <f t="shared" si="7"/>
        <v>0</v>
      </c>
      <c r="AI34" s="289">
        <f t="shared" si="7"/>
        <v>0</v>
      </c>
      <c r="AJ34" s="289">
        <f t="shared" si="7"/>
        <v>0</v>
      </c>
    </row>
    <row r="35" spans="2:36" s="123" customFormat="1" ht="41.25" customHeight="1">
      <c r="B35" s="1367" t="s">
        <v>274</v>
      </c>
      <c r="C35" s="1368"/>
      <c r="D35" s="1368"/>
      <c r="E35" s="1368"/>
      <c r="F35" s="1368"/>
      <c r="G35" s="1368"/>
      <c r="H35" s="1368"/>
      <c r="I35" s="1222" t="s">
        <v>20</v>
      </c>
      <c r="J35" s="443">
        <f t="shared" ref="J35:O35" si="8">SUM(J4:J34)</f>
        <v>98</v>
      </c>
      <c r="K35" s="443">
        <f t="shared" si="8"/>
        <v>103</v>
      </c>
      <c r="L35" s="443">
        <f t="shared" si="8"/>
        <v>110</v>
      </c>
      <c r="M35" s="443">
        <f t="shared" si="8"/>
        <v>115</v>
      </c>
      <c r="N35" s="443">
        <f t="shared" si="8"/>
        <v>116</v>
      </c>
      <c r="O35" s="444">
        <f t="shared" si="8"/>
        <v>116</v>
      </c>
      <c r="P35" s="132"/>
      <c r="Q35" s="132"/>
      <c r="R35" s="132"/>
      <c r="S35" s="120"/>
      <c r="T35" s="132"/>
      <c r="U35" s="132"/>
      <c r="V35" s="132"/>
      <c r="W35" s="239">
        <f t="shared" ref="W35:AB35" si="9">SUM(W4:W34)</f>
        <v>100</v>
      </c>
      <c r="X35" s="239">
        <f t="shared" si="9"/>
        <v>105</v>
      </c>
      <c r="Y35" s="239">
        <f t="shared" si="9"/>
        <v>112</v>
      </c>
      <c r="Z35" s="239">
        <f t="shared" si="9"/>
        <v>115</v>
      </c>
      <c r="AA35" s="239">
        <f t="shared" si="9"/>
        <v>115</v>
      </c>
      <c r="AB35" s="239">
        <f t="shared" si="9"/>
        <v>115</v>
      </c>
      <c r="AC35" s="289" t="s">
        <v>131</v>
      </c>
      <c r="AD35" s="289"/>
      <c r="AE35" s="289">
        <f t="shared" ref="AE35:AJ35" si="10">SUM(AE4:AE34)</f>
        <v>2</v>
      </c>
      <c r="AF35" s="289">
        <f t="shared" si="10"/>
        <v>2</v>
      </c>
      <c r="AG35" s="289">
        <f t="shared" si="10"/>
        <v>2</v>
      </c>
      <c r="AH35" s="289">
        <f t="shared" si="10"/>
        <v>0</v>
      </c>
      <c r="AI35" s="289">
        <f t="shared" si="10"/>
        <v>-1</v>
      </c>
      <c r="AJ35" s="289">
        <f t="shared" si="10"/>
        <v>-1</v>
      </c>
    </row>
    <row r="36" spans="2:36" s="123" customFormat="1" ht="41.25" customHeight="1">
      <c r="B36" s="1369"/>
      <c r="C36" s="1370"/>
      <c r="D36" s="1370"/>
      <c r="E36" s="1370"/>
      <c r="F36" s="1370"/>
      <c r="G36" s="1370"/>
      <c r="H36" s="1370"/>
      <c r="I36" s="1223" t="s">
        <v>234</v>
      </c>
      <c r="J36" s="439">
        <f t="shared" ref="J36:O36" si="11">COUNTA(J4:J34)-J37</f>
        <v>21</v>
      </c>
      <c r="K36" s="439">
        <f t="shared" si="11"/>
        <v>21</v>
      </c>
      <c r="L36" s="439">
        <f t="shared" si="11"/>
        <v>21</v>
      </c>
      <c r="M36" s="439">
        <f t="shared" si="11"/>
        <v>21</v>
      </c>
      <c r="N36" s="439">
        <f t="shared" si="11"/>
        <v>21</v>
      </c>
      <c r="O36" s="440">
        <f t="shared" si="11"/>
        <v>21</v>
      </c>
      <c r="P36" s="132"/>
      <c r="Q36" s="132"/>
      <c r="R36" s="132"/>
      <c r="S36" s="120"/>
      <c r="T36" s="132"/>
      <c r="U36" s="132"/>
      <c r="V36" s="132"/>
      <c r="W36" s="228"/>
      <c r="X36" s="228"/>
      <c r="Y36" s="228"/>
      <c r="Z36" s="228"/>
      <c r="AA36" s="228"/>
      <c r="AB36" s="228"/>
      <c r="AC36" s="229"/>
      <c r="AD36" s="229"/>
      <c r="AE36" s="229"/>
      <c r="AF36" s="229"/>
      <c r="AG36" s="229"/>
      <c r="AH36" s="229"/>
      <c r="AI36" s="229"/>
      <c r="AJ36" s="229"/>
    </row>
    <row r="37" spans="2:36" s="123" customFormat="1" ht="41.25" customHeight="1" thickBot="1">
      <c r="B37" s="1369"/>
      <c r="C37" s="1370"/>
      <c r="D37" s="1370"/>
      <c r="E37" s="1370"/>
      <c r="F37" s="1370"/>
      <c r="G37" s="1370"/>
      <c r="H37" s="1370"/>
      <c r="I37" s="1224" t="s">
        <v>235</v>
      </c>
      <c r="J37" s="441"/>
      <c r="K37" s="441"/>
      <c r="L37" s="441"/>
      <c r="M37" s="441"/>
      <c r="N37" s="441"/>
      <c r="O37" s="442"/>
      <c r="S37" s="124"/>
      <c r="W37" s="228"/>
      <c r="X37" s="228"/>
      <c r="Y37" s="228"/>
      <c r="Z37" s="228"/>
      <c r="AA37" s="228"/>
      <c r="AB37" s="228"/>
      <c r="AC37" s="229"/>
      <c r="AD37" s="229"/>
      <c r="AE37" s="229"/>
      <c r="AF37" s="229"/>
      <c r="AG37" s="229"/>
      <c r="AH37" s="229"/>
      <c r="AI37" s="229"/>
      <c r="AJ37" s="229"/>
    </row>
    <row r="38" spans="2:36" s="123" customFormat="1" ht="61.5" customHeight="1" thickBot="1">
      <c r="B38" s="1371"/>
      <c r="C38" s="1372"/>
      <c r="D38" s="1372"/>
      <c r="E38" s="1372"/>
      <c r="F38" s="1372"/>
      <c r="G38" s="1372"/>
      <c r="H38" s="1372"/>
      <c r="I38" s="264"/>
      <c r="J38" s="264"/>
      <c r="K38" s="264"/>
      <c r="L38" s="264"/>
      <c r="M38" s="264"/>
      <c r="N38" s="264"/>
      <c r="O38" s="265"/>
      <c r="S38" s="124"/>
      <c r="W38" s="228"/>
      <c r="X38" s="228"/>
      <c r="Y38" s="228"/>
      <c r="Z38" s="228"/>
      <c r="AA38" s="228"/>
      <c r="AB38" s="228"/>
      <c r="AC38" s="229"/>
      <c r="AD38" s="229"/>
      <c r="AE38" s="229"/>
      <c r="AF38" s="229"/>
      <c r="AG38" s="229"/>
      <c r="AH38" s="229"/>
      <c r="AI38" s="229"/>
      <c r="AJ38" s="229"/>
    </row>
    <row r="39" spans="2:36" s="123" customFormat="1" ht="31.5" customHeight="1">
      <c r="B39" s="318"/>
      <c r="C39" s="319"/>
      <c r="D39" s="320"/>
      <c r="E39" s="320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S39" s="124"/>
      <c r="W39" s="228"/>
      <c r="X39" s="228"/>
      <c r="Y39" s="228"/>
      <c r="Z39" s="228"/>
      <c r="AA39" s="228"/>
      <c r="AB39" s="228"/>
      <c r="AC39" s="229"/>
      <c r="AD39" s="229"/>
      <c r="AE39" s="229"/>
      <c r="AF39" s="229"/>
      <c r="AG39" s="229"/>
      <c r="AH39" s="229"/>
      <c r="AI39" s="229"/>
      <c r="AJ39" s="229"/>
    </row>
    <row r="40" spans="2:36" s="123" customFormat="1" ht="31.5" customHeight="1">
      <c r="D40" s="182"/>
      <c r="I40" s="182"/>
      <c r="S40" s="124"/>
      <c r="W40" s="228"/>
      <c r="X40" s="228"/>
      <c r="Y40" s="228"/>
      <c r="Z40" s="228"/>
      <c r="AA40" s="228"/>
      <c r="AB40" s="228"/>
      <c r="AC40" s="229"/>
      <c r="AD40" s="229"/>
      <c r="AE40" s="229"/>
      <c r="AF40" s="229"/>
      <c r="AG40" s="229"/>
      <c r="AH40" s="229"/>
      <c r="AI40" s="229"/>
      <c r="AJ40" s="229"/>
    </row>
    <row r="41" spans="2:36" s="123" customFormat="1" ht="18.75" customHeight="1">
      <c r="D41" s="182"/>
      <c r="I41" s="182"/>
      <c r="S41" s="124"/>
      <c r="W41" s="227"/>
      <c r="X41" s="227"/>
      <c r="Y41" s="227"/>
      <c r="Z41" s="227"/>
      <c r="AA41" s="227"/>
      <c r="AB41" s="227"/>
      <c r="AC41" s="226"/>
      <c r="AD41" s="226"/>
      <c r="AE41" s="226"/>
      <c r="AF41" s="226"/>
      <c r="AG41" s="226"/>
      <c r="AH41" s="226"/>
      <c r="AI41" s="226"/>
      <c r="AJ41" s="226"/>
    </row>
    <row r="43" spans="2:36">
      <c r="B43" s="1361" t="s">
        <v>84</v>
      </c>
      <c r="C43" s="1362"/>
      <c r="D43" s="1362"/>
      <c r="E43" s="1362"/>
      <c r="F43" s="1362"/>
      <c r="G43" s="504"/>
    </row>
    <row r="44" spans="2:36">
      <c r="B44" s="1361"/>
      <c r="C44" s="1362"/>
      <c r="D44" s="1362"/>
      <c r="E44" s="1362"/>
      <c r="F44" s="1362"/>
      <c r="G44" s="504"/>
    </row>
    <row r="45" spans="2:36" ht="33" thickBot="1">
      <c r="B45" s="1363"/>
      <c r="C45" s="1364"/>
      <c r="D45" s="1364"/>
      <c r="E45" s="1364"/>
      <c r="F45" s="1364"/>
      <c r="G45" s="504"/>
    </row>
  </sheetData>
  <mergeCells count="6">
    <mergeCell ref="J2:O2"/>
    <mergeCell ref="H3:I3"/>
    <mergeCell ref="B43:F45"/>
    <mergeCell ref="H23:I23"/>
    <mergeCell ref="H24:I24"/>
    <mergeCell ref="B35:H38"/>
  </mergeCells>
  <phoneticPr fontId="15"/>
  <printOptions horizontalCentered="1" verticalCentered="1"/>
  <pageMargins left="3.937007874015748E-2" right="3.937007874015748E-2" top="0.19685039370078741" bottom="0.19685039370078741" header="0" footer="0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5"/>
  <sheetViews>
    <sheetView view="pageLayout" topLeftCell="A28" zoomScale="50" zoomScaleNormal="40" zoomScaleSheetLayoutView="55" zoomScalePageLayoutView="50" workbookViewId="0">
      <selection activeCell="F31" sqref="F31"/>
    </sheetView>
  </sheetViews>
  <sheetFormatPr defaultRowHeight="32.25"/>
  <cols>
    <col min="1" max="1" width="1" customWidth="1"/>
    <col min="2" max="3" width="10" customWidth="1"/>
    <col min="4" max="4" width="23.375" style="41" customWidth="1"/>
    <col min="5" max="5" width="23.375" style="53" customWidth="1"/>
    <col min="6" max="6" width="75.25" style="53" customWidth="1"/>
    <col min="7" max="7" width="26.125" style="53" customWidth="1"/>
    <col min="8" max="9" width="22.75" style="41" customWidth="1"/>
    <col min="10" max="15" width="12.75" customWidth="1"/>
    <col min="16" max="16" width="1.5" customWidth="1"/>
    <col min="17" max="17" width="3.875" customWidth="1"/>
    <col min="18" max="18" width="7" customWidth="1"/>
    <col min="19" max="19" width="37.75" style="4" customWidth="1"/>
    <col min="21" max="21" width="51.25" customWidth="1"/>
    <col min="23" max="28" width="7.625" style="226" hidden="1" customWidth="1"/>
    <col min="29" max="36" width="7.625" style="226" customWidth="1"/>
  </cols>
  <sheetData>
    <row r="1" spans="1:36" ht="49.5" customHeight="1" thickBot="1">
      <c r="B1" s="587">
        <v>6</v>
      </c>
      <c r="C1" s="496" t="s">
        <v>269</v>
      </c>
      <c r="D1" s="497"/>
      <c r="E1" s="497"/>
      <c r="F1" s="497"/>
      <c r="G1" s="497"/>
      <c r="H1" s="76"/>
      <c r="I1" s="76"/>
      <c r="J1" s="76"/>
      <c r="K1" s="76"/>
      <c r="L1" s="76"/>
      <c r="M1" s="76"/>
      <c r="N1" s="76"/>
      <c r="O1" s="76"/>
      <c r="P1" s="1373" t="s">
        <v>22</v>
      </c>
      <c r="Q1" s="37"/>
      <c r="R1" s="37"/>
      <c r="S1" s="5" t="s">
        <v>19</v>
      </c>
      <c r="T1" s="1"/>
      <c r="U1" s="213"/>
      <c r="V1" s="1"/>
    </row>
    <row r="2" spans="1:36" ht="19.5" customHeight="1" thickBot="1">
      <c r="B2" s="204">
        <f>'４月'!B2</f>
        <v>2023</v>
      </c>
      <c r="C2" s="74"/>
      <c r="D2" s="74"/>
      <c r="E2" s="74"/>
      <c r="F2" s="74"/>
      <c r="G2" s="74"/>
      <c r="H2" s="74"/>
      <c r="I2" s="75"/>
      <c r="J2" s="1375" t="s">
        <v>18</v>
      </c>
      <c r="K2" s="1376"/>
      <c r="L2" s="1376"/>
      <c r="M2" s="1376"/>
      <c r="N2" s="1376"/>
      <c r="O2" s="1377"/>
      <c r="P2" s="1374"/>
      <c r="Q2" s="40"/>
      <c r="R2" s="40"/>
      <c r="S2" s="7"/>
      <c r="T2" s="1"/>
      <c r="U2" s="216"/>
      <c r="V2" s="1"/>
      <c r="W2" s="227"/>
      <c r="X2" s="227"/>
      <c r="Y2" s="227"/>
      <c r="Z2" s="227"/>
      <c r="AA2" s="227"/>
      <c r="AB2" s="227"/>
    </row>
    <row r="3" spans="1:36" ht="49.5" customHeight="1" thickBot="1">
      <c r="B3" s="696" t="s">
        <v>1</v>
      </c>
      <c r="C3" s="697" t="s">
        <v>2</v>
      </c>
      <c r="D3" s="697" t="s">
        <v>3</v>
      </c>
      <c r="E3" s="383" t="s">
        <v>4</v>
      </c>
      <c r="F3" s="698" t="s">
        <v>5</v>
      </c>
      <c r="G3" s="699" t="s">
        <v>143</v>
      </c>
      <c r="H3" s="1378" t="s">
        <v>27</v>
      </c>
      <c r="I3" s="1379"/>
      <c r="J3" s="700" t="s">
        <v>6</v>
      </c>
      <c r="K3" s="701" t="s">
        <v>7</v>
      </c>
      <c r="L3" s="701" t="s">
        <v>8</v>
      </c>
      <c r="M3" s="701" t="s">
        <v>9</v>
      </c>
      <c r="N3" s="701" t="s">
        <v>10</v>
      </c>
      <c r="O3" s="702" t="s">
        <v>11</v>
      </c>
      <c r="P3" s="703"/>
      <c r="Q3" s="704"/>
      <c r="R3" s="704"/>
      <c r="S3" s="220" t="s">
        <v>124</v>
      </c>
      <c r="T3" s="2"/>
      <c r="U3" s="749" t="s">
        <v>123</v>
      </c>
      <c r="V3" s="1"/>
      <c r="W3" s="227"/>
      <c r="X3" s="227"/>
      <c r="Y3" s="227"/>
      <c r="Z3" s="227"/>
      <c r="AA3" s="227"/>
      <c r="AB3" s="227"/>
      <c r="AC3" s="287" t="s">
        <v>132</v>
      </c>
      <c r="AD3" s="288"/>
      <c r="AE3" s="288" t="s">
        <v>125</v>
      </c>
      <c r="AF3" s="288" t="s">
        <v>126</v>
      </c>
      <c r="AG3" s="288" t="s">
        <v>127</v>
      </c>
      <c r="AH3" s="288" t="s">
        <v>128</v>
      </c>
      <c r="AI3" s="288" t="s">
        <v>129</v>
      </c>
      <c r="AJ3" s="288" t="s">
        <v>130</v>
      </c>
    </row>
    <row r="4" spans="1:36" ht="84.75" customHeight="1">
      <c r="A4" s="61"/>
      <c r="B4" s="950">
        <v>1</v>
      </c>
      <c r="C4" s="951" t="s">
        <v>182</v>
      </c>
      <c r="D4" s="951"/>
      <c r="E4" s="952"/>
      <c r="F4" s="953" t="s">
        <v>233</v>
      </c>
      <c r="G4" s="954"/>
      <c r="H4" s="955"/>
      <c r="I4" s="956"/>
      <c r="J4" s="887"/>
      <c r="K4" s="888"/>
      <c r="L4" s="888"/>
      <c r="M4" s="888"/>
      <c r="N4" s="888"/>
      <c r="O4" s="906"/>
      <c r="P4" s="957" t="s">
        <v>24</v>
      </c>
      <c r="Q4" s="891">
        <f t="shared" ref="Q4:Q33" si="0">B4</f>
        <v>1</v>
      </c>
      <c r="R4" s="891" t="str">
        <f t="shared" ref="R4:R33" si="1">C4</f>
        <v>土</v>
      </c>
      <c r="S4" s="958"/>
      <c r="T4" s="905"/>
      <c r="U4" s="959" t="str">
        <f>F4</f>
        <v>トイレ改修工事（令和７年１月３１日まで）</v>
      </c>
      <c r="V4" s="1"/>
      <c r="W4" s="231">
        <v>5</v>
      </c>
      <c r="X4" s="231">
        <v>5</v>
      </c>
      <c r="Y4" s="231">
        <v>5</v>
      </c>
      <c r="Z4" s="231">
        <v>6</v>
      </c>
      <c r="AA4" s="231">
        <v>6</v>
      </c>
      <c r="AB4" s="231">
        <v>6</v>
      </c>
      <c r="AC4" s="289">
        <f t="shared" ref="AC4:AC33" si="2">B4</f>
        <v>1</v>
      </c>
      <c r="AD4" s="289" t="str">
        <f t="shared" ref="AD4:AD33" si="3">C4</f>
        <v>土</v>
      </c>
      <c r="AE4" s="289">
        <f>W4-J4</f>
        <v>5</v>
      </c>
      <c r="AF4" s="289">
        <f t="shared" ref="AF4:AJ19" si="4">X4-K4</f>
        <v>5</v>
      </c>
      <c r="AG4" s="289">
        <f t="shared" si="4"/>
        <v>5</v>
      </c>
      <c r="AH4" s="289">
        <f t="shared" si="4"/>
        <v>6</v>
      </c>
      <c r="AI4" s="289">
        <f t="shared" si="4"/>
        <v>6</v>
      </c>
      <c r="AJ4" s="289">
        <f t="shared" si="4"/>
        <v>6</v>
      </c>
    </row>
    <row r="5" spans="1:36" ht="84.75" customHeight="1">
      <c r="A5" s="61"/>
      <c r="B5" s="960">
        <v>2</v>
      </c>
      <c r="C5" s="881" t="s">
        <v>183</v>
      </c>
      <c r="D5" s="881"/>
      <c r="E5" s="961"/>
      <c r="F5" s="962"/>
      <c r="G5" s="963"/>
      <c r="H5" s="955"/>
      <c r="I5" s="964"/>
      <c r="J5" s="887"/>
      <c r="K5" s="888"/>
      <c r="L5" s="888"/>
      <c r="M5" s="888"/>
      <c r="N5" s="888"/>
      <c r="O5" s="906"/>
      <c r="P5" s="890"/>
      <c r="Q5" s="891">
        <f t="shared" si="0"/>
        <v>2</v>
      </c>
      <c r="R5" s="891" t="str">
        <f t="shared" si="1"/>
        <v>日</v>
      </c>
      <c r="S5" s="958"/>
      <c r="T5" s="905"/>
      <c r="U5" s="959">
        <f t="shared" ref="U5:U33" si="5">F5</f>
        <v>0</v>
      </c>
      <c r="V5" s="1"/>
      <c r="W5" s="231">
        <v>5</v>
      </c>
      <c r="X5" s="232">
        <v>5</v>
      </c>
      <c r="Y5" s="232">
        <v>6</v>
      </c>
      <c r="Z5" s="232">
        <v>6</v>
      </c>
      <c r="AA5" s="232">
        <v>6</v>
      </c>
      <c r="AB5" s="232">
        <v>6</v>
      </c>
      <c r="AC5" s="289">
        <f t="shared" si="2"/>
        <v>2</v>
      </c>
      <c r="AD5" s="289" t="str">
        <f t="shared" si="3"/>
        <v>日</v>
      </c>
      <c r="AE5" s="289">
        <f t="shared" ref="AE5:AJ33" si="6">W5-J5</f>
        <v>5</v>
      </c>
      <c r="AF5" s="289">
        <f t="shared" si="4"/>
        <v>5</v>
      </c>
      <c r="AG5" s="289">
        <f t="shared" si="4"/>
        <v>6</v>
      </c>
      <c r="AH5" s="289">
        <f t="shared" si="4"/>
        <v>6</v>
      </c>
      <c r="AI5" s="289">
        <f t="shared" si="4"/>
        <v>6</v>
      </c>
      <c r="AJ5" s="289">
        <f t="shared" si="4"/>
        <v>6</v>
      </c>
    </row>
    <row r="6" spans="1:36" ht="84.75" customHeight="1">
      <c r="A6" s="61"/>
      <c r="B6" s="411">
        <v>3</v>
      </c>
      <c r="C6" s="410" t="s">
        <v>17</v>
      </c>
      <c r="D6" s="410"/>
      <c r="E6" s="492" t="s">
        <v>28</v>
      </c>
      <c r="F6" s="810" t="s">
        <v>317</v>
      </c>
      <c r="G6" s="706"/>
      <c r="H6" s="466" t="s">
        <v>34</v>
      </c>
      <c r="I6" s="493" t="s">
        <v>74</v>
      </c>
      <c r="J6" s="349">
        <v>5</v>
      </c>
      <c r="K6" s="350">
        <v>5</v>
      </c>
      <c r="L6" s="350">
        <v>5</v>
      </c>
      <c r="M6" s="350">
        <v>5</v>
      </c>
      <c r="N6" s="350">
        <v>5</v>
      </c>
      <c r="O6" s="351">
        <v>5</v>
      </c>
      <c r="P6" s="10"/>
      <c r="Q6" s="632">
        <f t="shared" si="0"/>
        <v>3</v>
      </c>
      <c r="R6" s="632" t="str">
        <f t="shared" si="1"/>
        <v>月</v>
      </c>
      <c r="S6" s="307"/>
      <c r="T6" s="2"/>
      <c r="U6" s="849" t="str">
        <f t="shared" si="5"/>
        <v>一斉下校②</v>
      </c>
      <c r="V6" s="1"/>
      <c r="W6" s="230"/>
      <c r="X6" s="230"/>
      <c r="Y6" s="228"/>
      <c r="Z6" s="228"/>
      <c r="AA6" s="228"/>
      <c r="AB6" s="228"/>
      <c r="AC6" s="289">
        <f t="shared" si="2"/>
        <v>3</v>
      </c>
      <c r="AD6" s="289" t="str">
        <f t="shared" si="3"/>
        <v>月</v>
      </c>
      <c r="AE6" s="289">
        <f t="shared" si="6"/>
        <v>-5</v>
      </c>
      <c r="AF6" s="289">
        <f t="shared" si="4"/>
        <v>-5</v>
      </c>
      <c r="AG6" s="289">
        <f t="shared" si="4"/>
        <v>-5</v>
      </c>
      <c r="AH6" s="289">
        <f t="shared" si="4"/>
        <v>-5</v>
      </c>
      <c r="AI6" s="289">
        <f t="shared" si="4"/>
        <v>-5</v>
      </c>
      <c r="AJ6" s="289">
        <f t="shared" si="4"/>
        <v>-5</v>
      </c>
    </row>
    <row r="7" spans="1:36" ht="84.75" customHeight="1">
      <c r="A7" s="61"/>
      <c r="B7" s="411">
        <v>4</v>
      </c>
      <c r="C7" s="410" t="s">
        <v>178</v>
      </c>
      <c r="D7" s="410"/>
      <c r="E7" s="492" t="s">
        <v>28</v>
      </c>
      <c r="F7" s="810" t="s">
        <v>271</v>
      </c>
      <c r="G7" s="706" t="s">
        <v>212</v>
      </c>
      <c r="H7" s="598" t="s">
        <v>30</v>
      </c>
      <c r="I7" s="493"/>
      <c r="J7" s="349">
        <v>5</v>
      </c>
      <c r="K7" s="350">
        <v>5</v>
      </c>
      <c r="L7" s="350">
        <v>6</v>
      </c>
      <c r="M7" s="350">
        <v>6</v>
      </c>
      <c r="N7" s="350">
        <v>6</v>
      </c>
      <c r="O7" s="351">
        <v>6</v>
      </c>
      <c r="P7" s="10"/>
      <c r="Q7" s="632">
        <f t="shared" si="0"/>
        <v>4</v>
      </c>
      <c r="R7" s="632" t="str">
        <f t="shared" si="1"/>
        <v>火</v>
      </c>
      <c r="S7" s="308"/>
      <c r="T7" s="2"/>
      <c r="U7" s="849" t="str">
        <f t="shared" si="5"/>
        <v>陸上大会壮行会　　学年会
眼科検診（３年２・３組・１年）</v>
      </c>
      <c r="V7" s="1"/>
      <c r="W7" s="230"/>
      <c r="X7" s="230"/>
      <c r="Y7" s="228"/>
      <c r="Z7" s="228"/>
      <c r="AA7" s="228"/>
      <c r="AB7" s="228"/>
      <c r="AC7" s="289">
        <f t="shared" si="2"/>
        <v>4</v>
      </c>
      <c r="AD7" s="289" t="str">
        <f t="shared" si="3"/>
        <v>火</v>
      </c>
      <c r="AE7" s="289">
        <f t="shared" si="6"/>
        <v>-5</v>
      </c>
      <c r="AF7" s="289">
        <f t="shared" si="4"/>
        <v>-5</v>
      </c>
      <c r="AG7" s="289">
        <f t="shared" si="4"/>
        <v>-6</v>
      </c>
      <c r="AH7" s="289">
        <f t="shared" si="4"/>
        <v>-6</v>
      </c>
      <c r="AI7" s="289">
        <f t="shared" si="4"/>
        <v>-6</v>
      </c>
      <c r="AJ7" s="289">
        <f t="shared" si="4"/>
        <v>-6</v>
      </c>
    </row>
    <row r="8" spans="1:36" s="43" customFormat="1" ht="84.75" customHeight="1">
      <c r="A8" s="67"/>
      <c r="B8" s="411">
        <v>5</v>
      </c>
      <c r="C8" s="410" t="s">
        <v>179</v>
      </c>
      <c r="D8" s="471"/>
      <c r="E8" s="707" t="s">
        <v>28</v>
      </c>
      <c r="F8" s="705" t="s">
        <v>318</v>
      </c>
      <c r="G8" s="571"/>
      <c r="H8" s="466" t="s">
        <v>209</v>
      </c>
      <c r="I8" s="708"/>
      <c r="J8" s="349">
        <v>4</v>
      </c>
      <c r="K8" s="350">
        <v>5</v>
      </c>
      <c r="L8" s="350">
        <v>5</v>
      </c>
      <c r="M8" s="350">
        <v>5</v>
      </c>
      <c r="N8" s="350">
        <v>5</v>
      </c>
      <c r="O8" s="351">
        <v>5</v>
      </c>
      <c r="P8" s="10"/>
      <c r="Q8" s="632">
        <f t="shared" si="0"/>
        <v>5</v>
      </c>
      <c r="R8" s="632" t="str">
        <f t="shared" si="1"/>
        <v>水</v>
      </c>
      <c r="S8" s="308"/>
      <c r="T8" s="2"/>
      <c r="U8" s="849" t="str">
        <f t="shared" si="5"/>
        <v>尿検査二次
硬筆競書会</v>
      </c>
      <c r="V8" s="81"/>
      <c r="W8" s="231">
        <v>5</v>
      </c>
      <c r="X8" s="231">
        <v>5</v>
      </c>
      <c r="Y8" s="231">
        <v>5</v>
      </c>
      <c r="Z8" s="231">
        <v>5</v>
      </c>
      <c r="AA8" s="231">
        <v>5</v>
      </c>
      <c r="AB8" s="231">
        <v>5</v>
      </c>
      <c r="AC8" s="289">
        <f t="shared" si="2"/>
        <v>5</v>
      </c>
      <c r="AD8" s="289" t="str">
        <f t="shared" si="3"/>
        <v>水</v>
      </c>
      <c r="AE8" s="289">
        <f t="shared" si="6"/>
        <v>1</v>
      </c>
      <c r="AF8" s="289">
        <f t="shared" si="4"/>
        <v>0</v>
      </c>
      <c r="AG8" s="289">
        <f t="shared" si="4"/>
        <v>0</v>
      </c>
      <c r="AH8" s="289">
        <f t="shared" si="4"/>
        <v>0</v>
      </c>
      <c r="AI8" s="289">
        <f t="shared" si="4"/>
        <v>0</v>
      </c>
      <c r="AJ8" s="289">
        <f t="shared" si="4"/>
        <v>0</v>
      </c>
    </row>
    <row r="9" spans="1:36" s="43" customFormat="1" ht="84.75" customHeight="1">
      <c r="A9" s="67"/>
      <c r="B9" s="411">
        <v>6</v>
      </c>
      <c r="C9" s="410" t="s">
        <v>180</v>
      </c>
      <c r="D9" s="471"/>
      <c r="E9" s="410" t="s">
        <v>28</v>
      </c>
      <c r="F9" s="604" t="s">
        <v>210</v>
      </c>
      <c r="G9" s="569"/>
      <c r="H9" s="466"/>
      <c r="I9" s="708"/>
      <c r="J9" s="349">
        <v>5</v>
      </c>
      <c r="K9" s="350">
        <v>5</v>
      </c>
      <c r="L9" s="350">
        <v>5</v>
      </c>
      <c r="M9" s="350">
        <v>6</v>
      </c>
      <c r="N9" s="350">
        <v>6</v>
      </c>
      <c r="O9" s="351">
        <v>6</v>
      </c>
      <c r="P9" s="10"/>
      <c r="Q9" s="632">
        <f t="shared" si="0"/>
        <v>6</v>
      </c>
      <c r="R9" s="632" t="str">
        <f t="shared" si="1"/>
        <v>木</v>
      </c>
      <c r="S9" s="308"/>
      <c r="T9" s="2"/>
      <c r="U9" s="849" t="str">
        <f t="shared" si="5"/>
        <v>市内陸上大会（弁当日）</v>
      </c>
      <c r="V9" s="81"/>
      <c r="W9" s="231">
        <v>5</v>
      </c>
      <c r="X9" s="231">
        <v>6</v>
      </c>
      <c r="Y9" s="231">
        <v>6</v>
      </c>
      <c r="Z9" s="231">
        <v>6</v>
      </c>
      <c r="AA9" s="231">
        <v>6</v>
      </c>
      <c r="AB9" s="231">
        <v>6</v>
      </c>
      <c r="AC9" s="289">
        <f t="shared" si="2"/>
        <v>6</v>
      </c>
      <c r="AD9" s="289" t="str">
        <f t="shared" si="3"/>
        <v>木</v>
      </c>
      <c r="AE9" s="289">
        <f t="shared" si="6"/>
        <v>0</v>
      </c>
      <c r="AF9" s="289">
        <f t="shared" si="4"/>
        <v>1</v>
      </c>
      <c r="AG9" s="289">
        <f t="shared" si="4"/>
        <v>1</v>
      </c>
      <c r="AH9" s="289">
        <f t="shared" si="4"/>
        <v>0</v>
      </c>
      <c r="AI9" s="289">
        <f t="shared" si="4"/>
        <v>0</v>
      </c>
      <c r="AJ9" s="289">
        <f t="shared" si="4"/>
        <v>0</v>
      </c>
    </row>
    <row r="10" spans="1:36" s="43" customFormat="1" ht="84.75" customHeight="1">
      <c r="A10" s="67"/>
      <c r="B10" s="411">
        <v>7</v>
      </c>
      <c r="C10" s="410" t="s">
        <v>15</v>
      </c>
      <c r="D10" s="471"/>
      <c r="E10" s="492" t="s">
        <v>28</v>
      </c>
      <c r="F10" s="610" t="s">
        <v>319</v>
      </c>
      <c r="G10" s="579"/>
      <c r="H10" s="466" t="s">
        <v>76</v>
      </c>
      <c r="I10" s="493"/>
      <c r="J10" s="349">
        <v>5</v>
      </c>
      <c r="K10" s="350">
        <v>5</v>
      </c>
      <c r="L10" s="350">
        <v>6</v>
      </c>
      <c r="M10" s="350">
        <v>6</v>
      </c>
      <c r="N10" s="350">
        <v>6</v>
      </c>
      <c r="O10" s="351">
        <v>6</v>
      </c>
      <c r="P10" s="10"/>
      <c r="Q10" s="632">
        <f t="shared" si="0"/>
        <v>7</v>
      </c>
      <c r="R10" s="632" t="str">
        <f t="shared" si="1"/>
        <v>金</v>
      </c>
      <c r="S10" s="307"/>
      <c r="T10" s="2"/>
      <c r="U10" s="849" t="str">
        <f t="shared" si="5"/>
        <v>市内陸上大会予備日
プール開き</v>
      </c>
      <c r="V10" s="81"/>
      <c r="W10" s="231">
        <v>5</v>
      </c>
      <c r="X10" s="232">
        <v>5</v>
      </c>
      <c r="Y10" s="232">
        <v>6</v>
      </c>
      <c r="Z10" s="232">
        <v>6</v>
      </c>
      <c r="AA10" s="232">
        <v>6</v>
      </c>
      <c r="AB10" s="232">
        <v>6</v>
      </c>
      <c r="AC10" s="289">
        <f t="shared" si="2"/>
        <v>7</v>
      </c>
      <c r="AD10" s="289" t="str">
        <f t="shared" si="3"/>
        <v>金</v>
      </c>
      <c r="AE10" s="289">
        <f t="shared" si="6"/>
        <v>0</v>
      </c>
      <c r="AF10" s="289">
        <f t="shared" si="4"/>
        <v>0</v>
      </c>
      <c r="AG10" s="289">
        <f t="shared" si="4"/>
        <v>0</v>
      </c>
      <c r="AH10" s="289">
        <f t="shared" si="4"/>
        <v>0</v>
      </c>
      <c r="AI10" s="289">
        <f t="shared" si="4"/>
        <v>0</v>
      </c>
      <c r="AJ10" s="289">
        <f t="shared" si="4"/>
        <v>0</v>
      </c>
    </row>
    <row r="11" spans="1:36" s="43" customFormat="1" ht="84.75" customHeight="1">
      <c r="A11" s="67"/>
      <c r="B11" s="960">
        <v>8</v>
      </c>
      <c r="C11" s="881" t="s">
        <v>182</v>
      </c>
      <c r="D11" s="882"/>
      <c r="E11" s="881"/>
      <c r="F11" s="962"/>
      <c r="G11" s="963"/>
      <c r="H11" s="955"/>
      <c r="I11" s="965"/>
      <c r="J11" s="887"/>
      <c r="K11" s="888"/>
      <c r="L11" s="888"/>
      <c r="M11" s="888"/>
      <c r="N11" s="888"/>
      <c r="O11" s="906"/>
      <c r="P11" s="890"/>
      <c r="Q11" s="891">
        <f t="shared" si="0"/>
        <v>8</v>
      </c>
      <c r="R11" s="891" t="str">
        <f t="shared" si="1"/>
        <v>土</v>
      </c>
      <c r="S11" s="958"/>
      <c r="T11" s="905"/>
      <c r="U11" s="959">
        <f t="shared" si="5"/>
        <v>0</v>
      </c>
      <c r="V11" s="81"/>
      <c r="W11" s="231">
        <v>5</v>
      </c>
      <c r="X11" s="231">
        <v>5</v>
      </c>
      <c r="Y11" s="231">
        <v>5</v>
      </c>
      <c r="Z11" s="231">
        <v>6</v>
      </c>
      <c r="AA11" s="231">
        <v>6</v>
      </c>
      <c r="AB11" s="231">
        <v>6</v>
      </c>
      <c r="AC11" s="289">
        <f t="shared" si="2"/>
        <v>8</v>
      </c>
      <c r="AD11" s="289" t="str">
        <f t="shared" si="3"/>
        <v>土</v>
      </c>
      <c r="AE11" s="289">
        <f t="shared" si="6"/>
        <v>5</v>
      </c>
      <c r="AF11" s="289">
        <f t="shared" si="4"/>
        <v>5</v>
      </c>
      <c r="AG11" s="289">
        <f t="shared" si="4"/>
        <v>5</v>
      </c>
      <c r="AH11" s="289">
        <f t="shared" si="4"/>
        <v>6</v>
      </c>
      <c r="AI11" s="289">
        <f t="shared" si="4"/>
        <v>6</v>
      </c>
      <c r="AJ11" s="289">
        <f t="shared" si="4"/>
        <v>6</v>
      </c>
    </row>
    <row r="12" spans="1:36" s="43" customFormat="1" ht="84.75" customHeight="1">
      <c r="A12" s="67"/>
      <c r="B12" s="960">
        <v>9</v>
      </c>
      <c r="C12" s="881" t="s">
        <v>183</v>
      </c>
      <c r="D12" s="882"/>
      <c r="E12" s="920"/>
      <c r="F12" s="966"/>
      <c r="G12" s="967"/>
      <c r="H12" s="955"/>
      <c r="I12" s="968"/>
      <c r="J12" s="887"/>
      <c r="K12" s="888"/>
      <c r="L12" s="888"/>
      <c r="M12" s="888"/>
      <c r="N12" s="888"/>
      <c r="O12" s="906"/>
      <c r="P12" s="890"/>
      <c r="Q12" s="891">
        <f t="shared" si="0"/>
        <v>9</v>
      </c>
      <c r="R12" s="891" t="str">
        <f t="shared" si="1"/>
        <v>日</v>
      </c>
      <c r="S12" s="969"/>
      <c r="T12" s="905"/>
      <c r="U12" s="959">
        <f t="shared" si="5"/>
        <v>0</v>
      </c>
      <c r="V12" s="81"/>
      <c r="W12" s="231">
        <v>5</v>
      </c>
      <c r="X12" s="232">
        <v>5</v>
      </c>
      <c r="Y12" s="232">
        <v>6</v>
      </c>
      <c r="Z12" s="232">
        <v>6</v>
      </c>
      <c r="AA12" s="232">
        <v>6</v>
      </c>
      <c r="AB12" s="232">
        <v>6</v>
      </c>
      <c r="AC12" s="289">
        <f t="shared" si="2"/>
        <v>9</v>
      </c>
      <c r="AD12" s="289" t="str">
        <f t="shared" si="3"/>
        <v>日</v>
      </c>
      <c r="AE12" s="289">
        <f t="shared" si="6"/>
        <v>5</v>
      </c>
      <c r="AF12" s="289">
        <f t="shared" si="4"/>
        <v>5</v>
      </c>
      <c r="AG12" s="289">
        <f t="shared" si="4"/>
        <v>6</v>
      </c>
      <c r="AH12" s="289">
        <f t="shared" si="4"/>
        <v>6</v>
      </c>
      <c r="AI12" s="289">
        <f t="shared" si="4"/>
        <v>6</v>
      </c>
      <c r="AJ12" s="289">
        <f t="shared" si="4"/>
        <v>6</v>
      </c>
    </row>
    <row r="13" spans="1:36" s="43" customFormat="1" ht="84.75" customHeight="1">
      <c r="A13" s="67"/>
      <c r="B13" s="411">
        <v>10</v>
      </c>
      <c r="C13" s="410" t="s">
        <v>17</v>
      </c>
      <c r="D13" s="410"/>
      <c r="E13" s="489" t="s">
        <v>28</v>
      </c>
      <c r="F13" s="705" t="s">
        <v>320</v>
      </c>
      <c r="G13" s="571"/>
      <c r="H13" s="598" t="s">
        <v>49</v>
      </c>
      <c r="I13" s="493" t="s">
        <v>75</v>
      </c>
      <c r="J13" s="349">
        <v>5</v>
      </c>
      <c r="K13" s="350">
        <v>5</v>
      </c>
      <c r="L13" s="350">
        <v>5</v>
      </c>
      <c r="M13" s="350">
        <v>5</v>
      </c>
      <c r="N13" s="350">
        <v>5</v>
      </c>
      <c r="O13" s="351">
        <v>5</v>
      </c>
      <c r="P13" s="10"/>
      <c r="Q13" s="632">
        <f t="shared" si="0"/>
        <v>10</v>
      </c>
      <c r="R13" s="632" t="str">
        <f t="shared" si="1"/>
        <v>月</v>
      </c>
      <c r="S13" s="307"/>
      <c r="T13" s="2"/>
      <c r="U13" s="850" t="str">
        <f t="shared" si="5"/>
        <v>学校公開①　
硬筆展公開①</v>
      </c>
      <c r="V13" s="81"/>
      <c r="W13" s="231"/>
      <c r="X13" s="231"/>
      <c r="Y13" s="231"/>
      <c r="Z13" s="231"/>
      <c r="AA13" s="231"/>
      <c r="AB13" s="231"/>
      <c r="AC13" s="289">
        <f t="shared" si="2"/>
        <v>10</v>
      </c>
      <c r="AD13" s="289" t="str">
        <f t="shared" si="3"/>
        <v>月</v>
      </c>
      <c r="AE13" s="289">
        <f t="shared" si="6"/>
        <v>-5</v>
      </c>
      <c r="AF13" s="289">
        <f t="shared" si="4"/>
        <v>-5</v>
      </c>
      <c r="AG13" s="289">
        <f t="shared" si="4"/>
        <v>-5</v>
      </c>
      <c r="AH13" s="289">
        <f t="shared" si="4"/>
        <v>-5</v>
      </c>
      <c r="AI13" s="289">
        <f t="shared" si="4"/>
        <v>-5</v>
      </c>
      <c r="AJ13" s="289">
        <f t="shared" si="4"/>
        <v>-5</v>
      </c>
    </row>
    <row r="14" spans="1:36" s="43" customFormat="1" ht="84.75" customHeight="1">
      <c r="A14" s="67"/>
      <c r="B14" s="411">
        <v>11</v>
      </c>
      <c r="C14" s="410" t="s">
        <v>178</v>
      </c>
      <c r="D14" s="410"/>
      <c r="E14" s="492" t="s">
        <v>28</v>
      </c>
      <c r="F14" s="710" t="s">
        <v>321</v>
      </c>
      <c r="G14" s="573" t="s">
        <v>148</v>
      </c>
      <c r="H14" s="466" t="s">
        <v>30</v>
      </c>
      <c r="I14" s="602" t="s">
        <v>75</v>
      </c>
      <c r="J14" s="349">
        <v>5</v>
      </c>
      <c r="K14" s="350">
        <v>5</v>
      </c>
      <c r="L14" s="350">
        <v>6</v>
      </c>
      <c r="M14" s="350">
        <v>6</v>
      </c>
      <c r="N14" s="350">
        <v>6</v>
      </c>
      <c r="O14" s="351">
        <v>6</v>
      </c>
      <c r="P14" s="10"/>
      <c r="Q14" s="632">
        <f t="shared" si="0"/>
        <v>11</v>
      </c>
      <c r="R14" s="632" t="str">
        <f t="shared" si="1"/>
        <v>火</v>
      </c>
      <c r="S14" s="641"/>
      <c r="T14" s="2"/>
      <c r="U14" s="850" t="str">
        <f t="shared" si="5"/>
        <v>学校公開②　硬筆展公開②
尿検査２次　音楽集会</v>
      </c>
      <c r="V14" s="81"/>
      <c r="W14" s="231"/>
      <c r="X14" s="231"/>
      <c r="Y14" s="231"/>
      <c r="Z14" s="231"/>
      <c r="AA14" s="231"/>
      <c r="AB14" s="231"/>
      <c r="AC14" s="289">
        <f t="shared" si="2"/>
        <v>11</v>
      </c>
      <c r="AD14" s="289" t="str">
        <f t="shared" si="3"/>
        <v>火</v>
      </c>
      <c r="AE14" s="289">
        <f t="shared" si="6"/>
        <v>-5</v>
      </c>
      <c r="AF14" s="289">
        <f t="shared" si="4"/>
        <v>-5</v>
      </c>
      <c r="AG14" s="289">
        <f t="shared" si="4"/>
        <v>-6</v>
      </c>
      <c r="AH14" s="289">
        <f t="shared" si="4"/>
        <v>-6</v>
      </c>
      <c r="AI14" s="289">
        <f t="shared" si="4"/>
        <v>-6</v>
      </c>
      <c r="AJ14" s="289">
        <f t="shared" si="4"/>
        <v>-6</v>
      </c>
    </row>
    <row r="15" spans="1:36" s="43" customFormat="1" ht="84.75" customHeight="1">
      <c r="A15" s="67"/>
      <c r="B15" s="411">
        <v>12</v>
      </c>
      <c r="C15" s="410" t="s">
        <v>179</v>
      </c>
      <c r="D15" s="471"/>
      <c r="E15" s="636" t="s">
        <v>28</v>
      </c>
      <c r="F15" s="1227" t="s">
        <v>322</v>
      </c>
      <c r="G15" s="712"/>
      <c r="H15" s="598"/>
      <c r="I15" s="713"/>
      <c r="J15" s="349">
        <v>4</v>
      </c>
      <c r="K15" s="350">
        <v>5</v>
      </c>
      <c r="L15" s="350">
        <v>5</v>
      </c>
      <c r="M15" s="350">
        <v>6</v>
      </c>
      <c r="N15" s="350">
        <v>6</v>
      </c>
      <c r="O15" s="351">
        <v>6</v>
      </c>
      <c r="P15" s="10"/>
      <c r="Q15" s="632">
        <f t="shared" si="0"/>
        <v>12</v>
      </c>
      <c r="R15" s="632" t="str">
        <f t="shared" si="1"/>
        <v>水</v>
      </c>
      <c r="S15" s="308"/>
      <c r="T15" s="2"/>
      <c r="U15" s="850" t="str">
        <f t="shared" si="5"/>
        <v>クラブ③
学校公開③</v>
      </c>
      <c r="V15" s="81"/>
      <c r="W15" s="231">
        <v>5</v>
      </c>
      <c r="X15" s="231">
        <v>5</v>
      </c>
      <c r="Y15" s="231">
        <v>5</v>
      </c>
      <c r="Z15" s="231">
        <v>5</v>
      </c>
      <c r="AA15" s="231">
        <v>5</v>
      </c>
      <c r="AB15" s="231">
        <v>5</v>
      </c>
      <c r="AC15" s="289">
        <f t="shared" si="2"/>
        <v>12</v>
      </c>
      <c r="AD15" s="289" t="str">
        <f t="shared" si="3"/>
        <v>水</v>
      </c>
      <c r="AE15" s="289">
        <f t="shared" si="6"/>
        <v>1</v>
      </c>
      <c r="AF15" s="289">
        <f t="shared" si="4"/>
        <v>0</v>
      </c>
      <c r="AG15" s="289">
        <f t="shared" si="4"/>
        <v>0</v>
      </c>
      <c r="AH15" s="289">
        <f t="shared" si="4"/>
        <v>-1</v>
      </c>
      <c r="AI15" s="289">
        <f t="shared" si="4"/>
        <v>-1</v>
      </c>
      <c r="AJ15" s="289">
        <f t="shared" si="4"/>
        <v>-1</v>
      </c>
    </row>
    <row r="16" spans="1:36" s="43" customFormat="1" ht="84.75" customHeight="1">
      <c r="A16" s="67"/>
      <c r="B16" s="411">
        <v>13</v>
      </c>
      <c r="C16" s="410" t="s">
        <v>180</v>
      </c>
      <c r="D16" s="471"/>
      <c r="E16" s="410" t="s">
        <v>28</v>
      </c>
      <c r="F16" s="1228"/>
      <c r="G16" s="575"/>
      <c r="H16" s="598" t="s">
        <v>40</v>
      </c>
      <c r="I16" s="708"/>
      <c r="J16" s="349">
        <v>5</v>
      </c>
      <c r="K16" s="350">
        <v>5</v>
      </c>
      <c r="L16" s="350">
        <v>5</v>
      </c>
      <c r="M16" s="350">
        <v>6</v>
      </c>
      <c r="N16" s="350">
        <v>6</v>
      </c>
      <c r="O16" s="351">
        <v>6</v>
      </c>
      <c r="P16" s="10"/>
      <c r="Q16" s="632">
        <f t="shared" si="0"/>
        <v>13</v>
      </c>
      <c r="R16" s="632" t="str">
        <f t="shared" si="1"/>
        <v>木</v>
      </c>
      <c r="S16" s="308"/>
      <c r="T16" s="2"/>
      <c r="U16" s="850">
        <f t="shared" si="5"/>
        <v>0</v>
      </c>
      <c r="V16" s="81"/>
      <c r="W16" s="231">
        <v>5</v>
      </c>
      <c r="X16" s="231">
        <v>6</v>
      </c>
      <c r="Y16" s="231">
        <v>6</v>
      </c>
      <c r="Z16" s="231">
        <v>6</v>
      </c>
      <c r="AA16" s="231">
        <v>6</v>
      </c>
      <c r="AB16" s="231">
        <v>6</v>
      </c>
      <c r="AC16" s="289">
        <f t="shared" si="2"/>
        <v>13</v>
      </c>
      <c r="AD16" s="289" t="str">
        <f t="shared" si="3"/>
        <v>木</v>
      </c>
      <c r="AE16" s="289">
        <f t="shared" si="6"/>
        <v>0</v>
      </c>
      <c r="AF16" s="289">
        <f t="shared" si="4"/>
        <v>1</v>
      </c>
      <c r="AG16" s="289">
        <f t="shared" si="4"/>
        <v>1</v>
      </c>
      <c r="AH16" s="289">
        <f t="shared" si="4"/>
        <v>0</v>
      </c>
      <c r="AI16" s="289">
        <f t="shared" si="4"/>
        <v>0</v>
      </c>
      <c r="AJ16" s="289">
        <f t="shared" si="4"/>
        <v>0</v>
      </c>
    </row>
    <row r="17" spans="1:36" s="43" customFormat="1" ht="84.75" customHeight="1">
      <c r="A17" s="67"/>
      <c r="B17" s="411">
        <v>14</v>
      </c>
      <c r="C17" s="410" t="s">
        <v>15</v>
      </c>
      <c r="D17" s="471"/>
      <c r="E17" s="410" t="s">
        <v>28</v>
      </c>
      <c r="F17" s="604"/>
      <c r="G17" s="569"/>
      <c r="H17" s="598" t="s">
        <v>81</v>
      </c>
      <c r="I17" s="493"/>
      <c r="J17" s="349">
        <v>5</v>
      </c>
      <c r="K17" s="350">
        <v>5</v>
      </c>
      <c r="L17" s="350">
        <v>6</v>
      </c>
      <c r="M17" s="350">
        <v>6</v>
      </c>
      <c r="N17" s="350">
        <v>6</v>
      </c>
      <c r="O17" s="351">
        <v>6</v>
      </c>
      <c r="P17" s="714"/>
      <c r="Q17" s="632">
        <f t="shared" si="0"/>
        <v>14</v>
      </c>
      <c r="R17" s="632" t="str">
        <f t="shared" si="1"/>
        <v>金</v>
      </c>
      <c r="S17" s="312"/>
      <c r="T17" s="2"/>
      <c r="U17" s="850">
        <f t="shared" si="5"/>
        <v>0</v>
      </c>
      <c r="V17" s="81"/>
      <c r="W17" s="231">
        <v>5</v>
      </c>
      <c r="X17" s="232">
        <v>5</v>
      </c>
      <c r="Y17" s="232">
        <v>6</v>
      </c>
      <c r="Z17" s="232">
        <v>6</v>
      </c>
      <c r="AA17" s="232">
        <v>6</v>
      </c>
      <c r="AB17" s="232">
        <v>6</v>
      </c>
      <c r="AC17" s="289">
        <f t="shared" si="2"/>
        <v>14</v>
      </c>
      <c r="AD17" s="289" t="str">
        <f t="shared" si="3"/>
        <v>金</v>
      </c>
      <c r="AE17" s="289">
        <f t="shared" si="6"/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 t="shared" si="4"/>
        <v>0</v>
      </c>
    </row>
    <row r="18" spans="1:36" s="43" customFormat="1" ht="84.75" customHeight="1">
      <c r="A18" s="67"/>
      <c r="B18" s="960">
        <v>15</v>
      </c>
      <c r="C18" s="881" t="s">
        <v>182</v>
      </c>
      <c r="D18" s="881"/>
      <c r="E18" s="881"/>
      <c r="F18" s="966" t="s">
        <v>265</v>
      </c>
      <c r="G18" s="967"/>
      <c r="H18" s="885"/>
      <c r="I18" s="971"/>
      <c r="J18" s="887"/>
      <c r="K18" s="888"/>
      <c r="L18" s="888"/>
      <c r="M18" s="888"/>
      <c r="N18" s="888"/>
      <c r="O18" s="906"/>
      <c r="P18" s="890"/>
      <c r="Q18" s="891">
        <f t="shared" si="0"/>
        <v>15</v>
      </c>
      <c r="R18" s="891" t="str">
        <f t="shared" si="1"/>
        <v>土</v>
      </c>
      <c r="S18" s="972"/>
      <c r="T18" s="905"/>
      <c r="U18" s="959" t="str">
        <f t="shared" si="5"/>
        <v>市内硬筆展覧会</v>
      </c>
      <c r="V18" s="81"/>
      <c r="W18" s="231">
        <v>5</v>
      </c>
      <c r="X18" s="231">
        <v>5</v>
      </c>
      <c r="Y18" s="231">
        <v>5</v>
      </c>
      <c r="Z18" s="231">
        <v>6</v>
      </c>
      <c r="AA18" s="231">
        <v>6</v>
      </c>
      <c r="AB18" s="231">
        <v>6</v>
      </c>
      <c r="AC18" s="289">
        <f t="shared" si="2"/>
        <v>15</v>
      </c>
      <c r="AD18" s="289" t="str">
        <f t="shared" si="3"/>
        <v>土</v>
      </c>
      <c r="AE18" s="289">
        <f t="shared" si="6"/>
        <v>5</v>
      </c>
      <c r="AF18" s="289">
        <f t="shared" si="4"/>
        <v>5</v>
      </c>
      <c r="AG18" s="289">
        <f t="shared" si="4"/>
        <v>5</v>
      </c>
      <c r="AH18" s="289">
        <f t="shared" si="4"/>
        <v>6</v>
      </c>
      <c r="AI18" s="289">
        <f t="shared" si="4"/>
        <v>6</v>
      </c>
      <c r="AJ18" s="289">
        <f t="shared" si="4"/>
        <v>6</v>
      </c>
    </row>
    <row r="19" spans="1:36" s="43" customFormat="1" ht="84.75" customHeight="1">
      <c r="A19" s="67"/>
      <c r="B19" s="960">
        <v>16</v>
      </c>
      <c r="C19" s="881" t="s">
        <v>183</v>
      </c>
      <c r="D19" s="973"/>
      <c r="E19" s="974"/>
      <c r="F19" s="966" t="s">
        <v>266</v>
      </c>
      <c r="G19" s="967"/>
      <c r="H19" s="955"/>
      <c r="I19" s="975"/>
      <c r="J19" s="887"/>
      <c r="K19" s="888"/>
      <c r="L19" s="888"/>
      <c r="M19" s="888"/>
      <c r="N19" s="888"/>
      <c r="O19" s="906"/>
      <c r="P19" s="976"/>
      <c r="Q19" s="891">
        <f t="shared" si="0"/>
        <v>16</v>
      </c>
      <c r="R19" s="891" t="str">
        <f t="shared" si="1"/>
        <v>日</v>
      </c>
      <c r="S19" s="977"/>
      <c r="T19" s="905"/>
      <c r="U19" s="959" t="str">
        <f t="shared" si="5"/>
        <v>市内硬筆展覧会</v>
      </c>
      <c r="V19" s="81"/>
      <c r="W19" s="231">
        <v>5</v>
      </c>
      <c r="X19" s="232">
        <v>5</v>
      </c>
      <c r="Y19" s="232">
        <v>6</v>
      </c>
      <c r="Z19" s="232">
        <v>6</v>
      </c>
      <c r="AA19" s="232">
        <v>6</v>
      </c>
      <c r="AB19" s="232">
        <v>6</v>
      </c>
      <c r="AC19" s="289">
        <f t="shared" si="2"/>
        <v>16</v>
      </c>
      <c r="AD19" s="289" t="str">
        <f t="shared" si="3"/>
        <v>日</v>
      </c>
      <c r="AE19" s="289">
        <f t="shared" si="6"/>
        <v>5</v>
      </c>
      <c r="AF19" s="289">
        <f t="shared" si="4"/>
        <v>5</v>
      </c>
      <c r="AG19" s="289">
        <f t="shared" si="4"/>
        <v>6</v>
      </c>
      <c r="AH19" s="289">
        <f t="shared" si="4"/>
        <v>6</v>
      </c>
      <c r="AI19" s="289">
        <f t="shared" si="4"/>
        <v>6</v>
      </c>
      <c r="AJ19" s="289">
        <f t="shared" si="4"/>
        <v>6</v>
      </c>
    </row>
    <row r="20" spans="1:36" s="43" customFormat="1" ht="84.75" customHeight="1">
      <c r="A20" s="67"/>
      <c r="B20" s="411">
        <v>17</v>
      </c>
      <c r="C20" s="410" t="s">
        <v>17</v>
      </c>
      <c r="D20" s="471"/>
      <c r="E20" s="489" t="s">
        <v>28</v>
      </c>
      <c r="F20" s="710"/>
      <c r="G20" s="573"/>
      <c r="H20" s="466" t="s">
        <v>48</v>
      </c>
      <c r="I20" s="493" t="s">
        <v>50</v>
      </c>
      <c r="J20" s="349">
        <v>5</v>
      </c>
      <c r="K20" s="350">
        <v>5</v>
      </c>
      <c r="L20" s="350">
        <v>5</v>
      </c>
      <c r="M20" s="350">
        <v>5</v>
      </c>
      <c r="N20" s="350">
        <v>5</v>
      </c>
      <c r="O20" s="351">
        <v>5</v>
      </c>
      <c r="P20" s="715"/>
      <c r="Q20" s="632">
        <f t="shared" si="0"/>
        <v>17</v>
      </c>
      <c r="R20" s="632" t="str">
        <f t="shared" si="1"/>
        <v>月</v>
      </c>
      <c r="S20" s="307"/>
      <c r="T20" s="2"/>
      <c r="U20" s="850">
        <f t="shared" si="5"/>
        <v>0</v>
      </c>
      <c r="V20" s="81"/>
      <c r="W20" s="231"/>
      <c r="X20" s="231"/>
      <c r="Y20" s="231"/>
      <c r="Z20" s="231"/>
      <c r="AA20" s="231"/>
      <c r="AB20" s="231"/>
      <c r="AC20" s="289">
        <f t="shared" si="2"/>
        <v>17</v>
      </c>
      <c r="AD20" s="289" t="str">
        <f t="shared" si="3"/>
        <v>月</v>
      </c>
      <c r="AE20" s="289">
        <f t="shared" si="6"/>
        <v>-5</v>
      </c>
      <c r="AF20" s="289">
        <f t="shared" si="6"/>
        <v>-5</v>
      </c>
      <c r="AG20" s="289">
        <f t="shared" si="6"/>
        <v>-5</v>
      </c>
      <c r="AH20" s="289">
        <f t="shared" si="6"/>
        <v>-5</v>
      </c>
      <c r="AI20" s="289">
        <f t="shared" si="6"/>
        <v>-5</v>
      </c>
      <c r="AJ20" s="289">
        <f t="shared" si="6"/>
        <v>-5</v>
      </c>
    </row>
    <row r="21" spans="1:36" s="43" customFormat="1" ht="84.75" customHeight="1">
      <c r="A21" s="67"/>
      <c r="B21" s="411">
        <v>18</v>
      </c>
      <c r="C21" s="410" t="s">
        <v>178</v>
      </c>
      <c r="D21" s="471"/>
      <c r="E21" s="492" t="s">
        <v>28</v>
      </c>
      <c r="F21" s="864" t="s">
        <v>147</v>
      </c>
      <c r="G21" s="716" t="s">
        <v>147</v>
      </c>
      <c r="H21" s="466" t="s">
        <v>30</v>
      </c>
      <c r="I21" s="493"/>
      <c r="J21" s="349">
        <v>5</v>
      </c>
      <c r="K21" s="350">
        <v>5</v>
      </c>
      <c r="L21" s="350">
        <v>6</v>
      </c>
      <c r="M21" s="350">
        <v>6</v>
      </c>
      <c r="N21" s="350">
        <v>6</v>
      </c>
      <c r="O21" s="351">
        <v>6</v>
      </c>
      <c r="P21" s="10"/>
      <c r="Q21" s="632">
        <f t="shared" si="0"/>
        <v>18</v>
      </c>
      <c r="R21" s="632" t="str">
        <f t="shared" si="1"/>
        <v>火</v>
      </c>
      <c r="S21" s="308"/>
      <c r="T21" s="2"/>
      <c r="U21" s="850" t="str">
        <f t="shared" si="5"/>
        <v>児童集会</v>
      </c>
      <c r="V21" s="81"/>
      <c r="W21" s="231"/>
      <c r="X21" s="231"/>
      <c r="Y21" s="231"/>
      <c r="Z21" s="231"/>
      <c r="AA21" s="231"/>
      <c r="AB21" s="231"/>
      <c r="AC21" s="289">
        <f t="shared" si="2"/>
        <v>18</v>
      </c>
      <c r="AD21" s="289" t="str">
        <f t="shared" si="3"/>
        <v>火</v>
      </c>
      <c r="AE21" s="289">
        <f t="shared" si="6"/>
        <v>-5</v>
      </c>
      <c r="AF21" s="289">
        <f t="shared" si="6"/>
        <v>-5</v>
      </c>
      <c r="AG21" s="289">
        <f t="shared" si="6"/>
        <v>-6</v>
      </c>
      <c r="AH21" s="289">
        <f t="shared" si="6"/>
        <v>-6</v>
      </c>
      <c r="AI21" s="289">
        <f t="shared" si="6"/>
        <v>-6</v>
      </c>
      <c r="AJ21" s="289">
        <f t="shared" si="6"/>
        <v>-6</v>
      </c>
    </row>
    <row r="22" spans="1:36" s="43" customFormat="1" ht="84.75" customHeight="1">
      <c r="A22" s="67"/>
      <c r="B22" s="411">
        <v>19</v>
      </c>
      <c r="C22" s="410" t="s">
        <v>179</v>
      </c>
      <c r="D22" s="636"/>
      <c r="E22" s="707" t="s">
        <v>28</v>
      </c>
      <c r="F22" s="524" t="s">
        <v>323</v>
      </c>
      <c r="G22" s="575"/>
      <c r="H22" s="466"/>
      <c r="I22" s="708"/>
      <c r="J22" s="349">
        <v>4</v>
      </c>
      <c r="K22" s="350">
        <v>5</v>
      </c>
      <c r="L22" s="350">
        <v>5</v>
      </c>
      <c r="M22" s="350">
        <v>5</v>
      </c>
      <c r="N22" s="350">
        <v>6</v>
      </c>
      <c r="O22" s="351">
        <v>6</v>
      </c>
      <c r="P22" s="10"/>
      <c r="Q22" s="632">
        <f t="shared" si="0"/>
        <v>19</v>
      </c>
      <c r="R22" s="632" t="str">
        <f t="shared" si="1"/>
        <v>水</v>
      </c>
      <c r="S22" s="717"/>
      <c r="T22" s="2"/>
      <c r="U22" s="850" t="str">
        <f t="shared" si="5"/>
        <v>委員会③</v>
      </c>
      <c r="V22" s="81"/>
      <c r="W22" s="231">
        <v>5</v>
      </c>
      <c r="X22" s="231">
        <v>5</v>
      </c>
      <c r="Y22" s="231">
        <v>5</v>
      </c>
      <c r="Z22" s="231">
        <v>5</v>
      </c>
      <c r="AA22" s="231">
        <v>5</v>
      </c>
      <c r="AB22" s="231">
        <v>5</v>
      </c>
      <c r="AC22" s="289">
        <f t="shared" si="2"/>
        <v>19</v>
      </c>
      <c r="AD22" s="289" t="str">
        <f t="shared" si="3"/>
        <v>水</v>
      </c>
      <c r="AE22" s="289">
        <f t="shared" si="6"/>
        <v>1</v>
      </c>
      <c r="AF22" s="289">
        <f t="shared" si="6"/>
        <v>0</v>
      </c>
      <c r="AG22" s="289">
        <f t="shared" si="6"/>
        <v>0</v>
      </c>
      <c r="AH22" s="289">
        <f t="shared" si="6"/>
        <v>0</v>
      </c>
      <c r="AI22" s="289">
        <f t="shared" si="6"/>
        <v>-1</v>
      </c>
      <c r="AJ22" s="289">
        <f t="shared" si="6"/>
        <v>-1</v>
      </c>
    </row>
    <row r="23" spans="1:36" s="43" customFormat="1" ht="84.75" customHeight="1">
      <c r="A23" s="67"/>
      <c r="B23" s="411">
        <v>20</v>
      </c>
      <c r="C23" s="410" t="s">
        <v>180</v>
      </c>
      <c r="D23" s="643"/>
      <c r="E23" s="410" t="s">
        <v>28</v>
      </c>
      <c r="F23" s="524" t="s">
        <v>149</v>
      </c>
      <c r="G23" s="575"/>
      <c r="H23" s="466"/>
      <c r="I23" s="708"/>
      <c r="J23" s="349">
        <v>5</v>
      </c>
      <c r="K23" s="350">
        <v>5</v>
      </c>
      <c r="L23" s="350">
        <v>5</v>
      </c>
      <c r="M23" s="350">
        <v>6</v>
      </c>
      <c r="N23" s="350">
        <v>6</v>
      </c>
      <c r="O23" s="351">
        <v>6</v>
      </c>
      <c r="P23" s="10"/>
      <c r="Q23" s="632">
        <f t="shared" si="0"/>
        <v>20</v>
      </c>
      <c r="R23" s="632" t="str">
        <f t="shared" si="1"/>
        <v>木</v>
      </c>
      <c r="S23" s="718"/>
      <c r="T23" s="719"/>
      <c r="U23" s="850" t="str">
        <f t="shared" si="5"/>
        <v>林間学校①</v>
      </c>
      <c r="V23" s="175"/>
      <c r="W23" s="231">
        <v>5</v>
      </c>
      <c r="X23" s="231">
        <v>6</v>
      </c>
      <c r="Y23" s="231">
        <v>6</v>
      </c>
      <c r="Z23" s="231">
        <v>6</v>
      </c>
      <c r="AA23" s="231">
        <v>6</v>
      </c>
      <c r="AB23" s="231">
        <v>6</v>
      </c>
      <c r="AC23" s="289">
        <f t="shared" si="2"/>
        <v>20</v>
      </c>
      <c r="AD23" s="289" t="str">
        <f t="shared" si="3"/>
        <v>木</v>
      </c>
      <c r="AE23" s="289">
        <f t="shared" si="6"/>
        <v>0</v>
      </c>
      <c r="AF23" s="289">
        <f t="shared" si="6"/>
        <v>1</v>
      </c>
      <c r="AG23" s="289">
        <f t="shared" si="6"/>
        <v>1</v>
      </c>
      <c r="AH23" s="289">
        <f t="shared" si="6"/>
        <v>0</v>
      </c>
      <c r="AI23" s="289">
        <f t="shared" si="6"/>
        <v>0</v>
      </c>
      <c r="AJ23" s="289">
        <f t="shared" si="6"/>
        <v>0</v>
      </c>
    </row>
    <row r="24" spans="1:36" s="43" customFormat="1" ht="84.75" customHeight="1">
      <c r="A24" s="67"/>
      <c r="B24" s="411">
        <v>21</v>
      </c>
      <c r="C24" s="410" t="s">
        <v>15</v>
      </c>
      <c r="D24" s="643"/>
      <c r="E24" s="410" t="s">
        <v>28</v>
      </c>
      <c r="F24" s="604" t="s">
        <v>324</v>
      </c>
      <c r="G24" s="569"/>
      <c r="H24" s="598"/>
      <c r="I24" s="493"/>
      <c r="J24" s="349">
        <v>5</v>
      </c>
      <c r="K24" s="350">
        <v>5</v>
      </c>
      <c r="L24" s="350">
        <v>6</v>
      </c>
      <c r="M24" s="350">
        <v>6</v>
      </c>
      <c r="N24" s="350">
        <v>6</v>
      </c>
      <c r="O24" s="351">
        <v>6</v>
      </c>
      <c r="P24" s="10"/>
      <c r="Q24" s="632">
        <f t="shared" si="0"/>
        <v>21</v>
      </c>
      <c r="R24" s="632" t="str">
        <f t="shared" si="1"/>
        <v>金</v>
      </c>
      <c r="S24" s="720"/>
      <c r="T24" s="2"/>
      <c r="U24" s="850" t="str">
        <f t="shared" si="5"/>
        <v>林間学校②</v>
      </c>
      <c r="V24" s="81"/>
      <c r="W24" s="231">
        <v>5</v>
      </c>
      <c r="X24" s="232">
        <v>5</v>
      </c>
      <c r="Y24" s="232">
        <v>6</v>
      </c>
      <c r="Z24" s="232">
        <v>6</v>
      </c>
      <c r="AA24" s="232">
        <v>6</v>
      </c>
      <c r="AB24" s="232">
        <v>6</v>
      </c>
      <c r="AC24" s="289">
        <f t="shared" si="2"/>
        <v>21</v>
      </c>
      <c r="AD24" s="289" t="str">
        <f t="shared" si="3"/>
        <v>金</v>
      </c>
      <c r="AE24" s="289">
        <f t="shared" si="6"/>
        <v>0</v>
      </c>
      <c r="AF24" s="289">
        <f t="shared" si="6"/>
        <v>0</v>
      </c>
      <c r="AG24" s="289">
        <f t="shared" si="6"/>
        <v>0</v>
      </c>
      <c r="AH24" s="289">
        <f t="shared" si="6"/>
        <v>0</v>
      </c>
      <c r="AI24" s="289">
        <f t="shared" si="6"/>
        <v>0</v>
      </c>
      <c r="AJ24" s="289">
        <f t="shared" si="6"/>
        <v>0</v>
      </c>
    </row>
    <row r="25" spans="1:36" s="43" customFormat="1" ht="84.75" customHeight="1">
      <c r="A25" s="67"/>
      <c r="B25" s="960">
        <v>22</v>
      </c>
      <c r="C25" s="881" t="s">
        <v>182</v>
      </c>
      <c r="D25" s="933"/>
      <c r="E25" s="881"/>
      <c r="F25" s="966"/>
      <c r="G25" s="967"/>
      <c r="H25" s="885"/>
      <c r="I25" s="971"/>
      <c r="J25" s="887"/>
      <c r="K25" s="888"/>
      <c r="L25" s="888"/>
      <c r="M25" s="888"/>
      <c r="N25" s="888"/>
      <c r="O25" s="906"/>
      <c r="P25" s="890"/>
      <c r="Q25" s="891">
        <f t="shared" si="0"/>
        <v>22</v>
      </c>
      <c r="R25" s="891" t="str">
        <f t="shared" si="1"/>
        <v>土</v>
      </c>
      <c r="S25" s="892"/>
      <c r="T25" s="905"/>
      <c r="U25" s="959">
        <f t="shared" si="5"/>
        <v>0</v>
      </c>
      <c r="V25" s="81"/>
      <c r="W25" s="231">
        <v>5</v>
      </c>
      <c r="X25" s="231">
        <v>5</v>
      </c>
      <c r="Y25" s="231">
        <v>5</v>
      </c>
      <c r="Z25" s="231">
        <v>6</v>
      </c>
      <c r="AA25" s="231">
        <v>6</v>
      </c>
      <c r="AB25" s="231">
        <v>6</v>
      </c>
      <c r="AC25" s="289">
        <f t="shared" si="2"/>
        <v>22</v>
      </c>
      <c r="AD25" s="289" t="str">
        <f t="shared" si="3"/>
        <v>土</v>
      </c>
      <c r="AE25" s="289">
        <f t="shared" si="6"/>
        <v>5</v>
      </c>
      <c r="AF25" s="289">
        <f t="shared" si="6"/>
        <v>5</v>
      </c>
      <c r="AG25" s="289">
        <f t="shared" si="6"/>
        <v>5</v>
      </c>
      <c r="AH25" s="289">
        <f t="shared" si="6"/>
        <v>6</v>
      </c>
      <c r="AI25" s="289">
        <f t="shared" si="6"/>
        <v>6</v>
      </c>
      <c r="AJ25" s="289">
        <f t="shared" si="6"/>
        <v>6</v>
      </c>
    </row>
    <row r="26" spans="1:36" s="43" customFormat="1" ht="84.75" customHeight="1">
      <c r="A26" s="67"/>
      <c r="B26" s="960">
        <v>23</v>
      </c>
      <c r="C26" s="881" t="s">
        <v>183</v>
      </c>
      <c r="D26" s="933"/>
      <c r="E26" s="920"/>
      <c r="F26" s="966"/>
      <c r="G26" s="967"/>
      <c r="H26" s="955"/>
      <c r="I26" s="968"/>
      <c r="J26" s="887"/>
      <c r="K26" s="888"/>
      <c r="L26" s="888"/>
      <c r="M26" s="888"/>
      <c r="N26" s="888"/>
      <c r="O26" s="906"/>
      <c r="P26" s="890"/>
      <c r="Q26" s="891">
        <f t="shared" si="0"/>
        <v>23</v>
      </c>
      <c r="R26" s="891" t="str">
        <f t="shared" si="1"/>
        <v>日</v>
      </c>
      <c r="S26" s="892"/>
      <c r="T26" s="905"/>
      <c r="U26" s="959">
        <f t="shared" si="5"/>
        <v>0</v>
      </c>
      <c r="V26" s="81"/>
      <c r="W26" s="231">
        <v>5</v>
      </c>
      <c r="X26" s="232">
        <v>5</v>
      </c>
      <c r="Y26" s="232">
        <v>6</v>
      </c>
      <c r="Z26" s="232">
        <v>6</v>
      </c>
      <c r="AA26" s="232">
        <v>6</v>
      </c>
      <c r="AB26" s="232">
        <v>6</v>
      </c>
      <c r="AC26" s="289">
        <f t="shared" si="2"/>
        <v>23</v>
      </c>
      <c r="AD26" s="289" t="str">
        <f t="shared" si="3"/>
        <v>日</v>
      </c>
      <c r="AE26" s="289">
        <f t="shared" si="6"/>
        <v>5</v>
      </c>
      <c r="AF26" s="289">
        <f t="shared" si="6"/>
        <v>5</v>
      </c>
      <c r="AG26" s="289">
        <f t="shared" si="6"/>
        <v>6</v>
      </c>
      <c r="AH26" s="289">
        <f t="shared" si="6"/>
        <v>6</v>
      </c>
      <c r="AI26" s="289">
        <f t="shared" si="6"/>
        <v>6</v>
      </c>
      <c r="AJ26" s="289">
        <f t="shared" si="6"/>
        <v>6</v>
      </c>
    </row>
    <row r="27" spans="1:36" s="43" customFormat="1" ht="84.75" customHeight="1">
      <c r="A27" s="67"/>
      <c r="B27" s="411">
        <v>24</v>
      </c>
      <c r="C27" s="410" t="s">
        <v>17</v>
      </c>
      <c r="D27" s="410"/>
      <c r="E27" s="489" t="s">
        <v>28</v>
      </c>
      <c r="F27" s="710"/>
      <c r="G27" s="573"/>
      <c r="H27" s="466" t="s">
        <v>34</v>
      </c>
      <c r="I27" s="602" t="s">
        <v>174</v>
      </c>
      <c r="J27" s="349">
        <v>5</v>
      </c>
      <c r="K27" s="350">
        <v>5</v>
      </c>
      <c r="L27" s="350">
        <v>5</v>
      </c>
      <c r="M27" s="350">
        <v>5</v>
      </c>
      <c r="N27" s="350">
        <v>5</v>
      </c>
      <c r="O27" s="351">
        <v>5</v>
      </c>
      <c r="P27" s="10"/>
      <c r="Q27" s="632">
        <f t="shared" si="0"/>
        <v>24</v>
      </c>
      <c r="R27" s="632" t="str">
        <f t="shared" si="1"/>
        <v>月</v>
      </c>
      <c r="S27" s="718"/>
      <c r="T27" s="2"/>
      <c r="U27" s="850">
        <f t="shared" si="5"/>
        <v>0</v>
      </c>
      <c r="V27" s="81"/>
      <c r="W27" s="231"/>
      <c r="X27" s="231"/>
      <c r="Y27" s="231"/>
      <c r="Z27" s="231"/>
      <c r="AA27" s="231"/>
      <c r="AB27" s="231"/>
      <c r="AC27" s="289">
        <f t="shared" si="2"/>
        <v>24</v>
      </c>
      <c r="AD27" s="289" t="str">
        <f t="shared" si="3"/>
        <v>月</v>
      </c>
      <c r="AE27" s="289">
        <f t="shared" si="6"/>
        <v>-5</v>
      </c>
      <c r="AF27" s="289">
        <f t="shared" si="6"/>
        <v>-5</v>
      </c>
      <c r="AG27" s="289">
        <f t="shared" si="6"/>
        <v>-5</v>
      </c>
      <c r="AH27" s="289">
        <f t="shared" si="6"/>
        <v>-5</v>
      </c>
      <c r="AI27" s="289">
        <f t="shared" si="6"/>
        <v>-5</v>
      </c>
      <c r="AJ27" s="289">
        <f t="shared" si="6"/>
        <v>-5</v>
      </c>
    </row>
    <row r="28" spans="1:36" s="43" customFormat="1" ht="84.75" customHeight="1">
      <c r="A28" s="67"/>
      <c r="B28" s="411">
        <v>25</v>
      </c>
      <c r="C28" s="410" t="s">
        <v>178</v>
      </c>
      <c r="D28" s="471"/>
      <c r="E28" s="410" t="s">
        <v>28</v>
      </c>
      <c r="F28" s="864"/>
      <c r="G28" s="716" t="s">
        <v>167</v>
      </c>
      <c r="H28" s="598" t="s">
        <v>30</v>
      </c>
      <c r="I28" s="721"/>
      <c r="J28" s="349">
        <v>5</v>
      </c>
      <c r="K28" s="350">
        <v>5</v>
      </c>
      <c r="L28" s="350">
        <v>6</v>
      </c>
      <c r="M28" s="350">
        <v>6</v>
      </c>
      <c r="N28" s="350">
        <v>6</v>
      </c>
      <c r="O28" s="351">
        <v>6</v>
      </c>
      <c r="P28" s="10"/>
      <c r="Q28" s="632">
        <f t="shared" si="0"/>
        <v>25</v>
      </c>
      <c r="R28" s="632" t="str">
        <f t="shared" si="1"/>
        <v>火</v>
      </c>
      <c r="S28" s="307"/>
      <c r="T28" s="19"/>
      <c r="U28" s="850">
        <f t="shared" si="5"/>
        <v>0</v>
      </c>
      <c r="V28" s="106"/>
      <c r="W28" s="231"/>
      <c r="X28" s="231"/>
      <c r="Y28" s="231"/>
      <c r="Z28" s="231"/>
      <c r="AA28" s="231"/>
      <c r="AB28" s="231"/>
      <c r="AC28" s="289">
        <f t="shared" si="2"/>
        <v>25</v>
      </c>
      <c r="AD28" s="289" t="str">
        <f t="shared" si="3"/>
        <v>火</v>
      </c>
      <c r="AE28" s="289">
        <f t="shared" si="6"/>
        <v>-5</v>
      </c>
      <c r="AF28" s="289">
        <f t="shared" si="6"/>
        <v>-5</v>
      </c>
      <c r="AG28" s="289">
        <f t="shared" si="6"/>
        <v>-6</v>
      </c>
      <c r="AH28" s="289">
        <f t="shared" si="6"/>
        <v>-6</v>
      </c>
      <c r="AI28" s="289">
        <f t="shared" si="6"/>
        <v>-6</v>
      </c>
      <c r="AJ28" s="289">
        <f t="shared" si="6"/>
        <v>-6</v>
      </c>
    </row>
    <row r="29" spans="1:36" s="43" customFormat="1" ht="84.75" customHeight="1">
      <c r="A29" s="67"/>
      <c r="B29" s="411">
        <v>26</v>
      </c>
      <c r="C29" s="410" t="s">
        <v>179</v>
      </c>
      <c r="D29" s="643"/>
      <c r="E29" s="636" t="s">
        <v>28</v>
      </c>
      <c r="F29" s="1226" t="s">
        <v>279</v>
      </c>
      <c r="G29" s="574"/>
      <c r="H29" s="598"/>
      <c r="I29" s="602"/>
      <c r="J29" s="349">
        <v>4</v>
      </c>
      <c r="K29" s="350">
        <v>5</v>
      </c>
      <c r="L29" s="350">
        <v>5</v>
      </c>
      <c r="M29" s="350">
        <v>5</v>
      </c>
      <c r="N29" s="350">
        <v>5</v>
      </c>
      <c r="O29" s="351">
        <v>5</v>
      </c>
      <c r="P29" s="10"/>
      <c r="Q29" s="632">
        <f t="shared" si="0"/>
        <v>26</v>
      </c>
      <c r="R29" s="632" t="str">
        <f t="shared" si="1"/>
        <v>水</v>
      </c>
      <c r="S29" s="308"/>
      <c r="T29" s="2"/>
      <c r="U29" s="850" t="str">
        <f t="shared" si="5"/>
        <v>1・3年交通安全教室</v>
      </c>
      <c r="V29" s="81"/>
      <c r="W29" s="231">
        <v>5</v>
      </c>
      <c r="X29" s="231">
        <v>5</v>
      </c>
      <c r="Y29" s="231">
        <v>5</v>
      </c>
      <c r="Z29" s="231">
        <v>5</v>
      </c>
      <c r="AA29" s="231">
        <v>5</v>
      </c>
      <c r="AB29" s="231">
        <v>5</v>
      </c>
      <c r="AC29" s="289">
        <f t="shared" si="2"/>
        <v>26</v>
      </c>
      <c r="AD29" s="289" t="str">
        <f t="shared" si="3"/>
        <v>水</v>
      </c>
      <c r="AE29" s="289">
        <f t="shared" si="6"/>
        <v>1</v>
      </c>
      <c r="AF29" s="289">
        <f t="shared" si="6"/>
        <v>0</v>
      </c>
      <c r="AG29" s="289">
        <f t="shared" si="6"/>
        <v>0</v>
      </c>
      <c r="AH29" s="289">
        <f t="shared" si="6"/>
        <v>0</v>
      </c>
      <c r="AI29" s="289">
        <f t="shared" si="6"/>
        <v>0</v>
      </c>
      <c r="AJ29" s="289">
        <f t="shared" si="6"/>
        <v>0</v>
      </c>
    </row>
    <row r="30" spans="1:36" s="43" customFormat="1" ht="84.75" customHeight="1">
      <c r="A30" s="67"/>
      <c r="B30" s="411">
        <v>27</v>
      </c>
      <c r="C30" s="410" t="s">
        <v>180</v>
      </c>
      <c r="D30" s="643"/>
      <c r="E30" s="410" t="s">
        <v>28</v>
      </c>
      <c r="F30" s="604" t="s">
        <v>325</v>
      </c>
      <c r="G30" s="569"/>
      <c r="H30" s="466" t="s">
        <v>168</v>
      </c>
      <c r="I30" s="708"/>
      <c r="J30" s="349">
        <v>5</v>
      </c>
      <c r="K30" s="350">
        <v>5</v>
      </c>
      <c r="L30" s="350">
        <v>5</v>
      </c>
      <c r="M30" s="350">
        <v>6</v>
      </c>
      <c r="N30" s="350">
        <v>6</v>
      </c>
      <c r="O30" s="351">
        <v>6</v>
      </c>
      <c r="P30" s="10"/>
      <c r="Q30" s="632">
        <f t="shared" si="0"/>
        <v>27</v>
      </c>
      <c r="R30" s="632" t="str">
        <f t="shared" si="1"/>
        <v>木</v>
      </c>
      <c r="S30" s="312"/>
      <c r="T30" s="722"/>
      <c r="U30" s="850" t="str">
        <f t="shared" si="5"/>
        <v>授業参観（低）　　　　　　　　　</v>
      </c>
      <c r="V30" s="234"/>
      <c r="W30" s="231">
        <v>5</v>
      </c>
      <c r="X30" s="231">
        <v>6</v>
      </c>
      <c r="Y30" s="231">
        <v>6</v>
      </c>
      <c r="Z30" s="231">
        <v>6</v>
      </c>
      <c r="AA30" s="231">
        <v>6</v>
      </c>
      <c r="AB30" s="231">
        <v>6</v>
      </c>
      <c r="AC30" s="289">
        <f t="shared" si="2"/>
        <v>27</v>
      </c>
      <c r="AD30" s="289" t="str">
        <f t="shared" si="3"/>
        <v>木</v>
      </c>
      <c r="AE30" s="289">
        <f t="shared" si="6"/>
        <v>0</v>
      </c>
      <c r="AF30" s="289">
        <f t="shared" si="6"/>
        <v>1</v>
      </c>
      <c r="AG30" s="289">
        <f t="shared" si="6"/>
        <v>1</v>
      </c>
      <c r="AH30" s="289">
        <f t="shared" si="6"/>
        <v>0</v>
      </c>
      <c r="AI30" s="289">
        <f t="shared" si="6"/>
        <v>0</v>
      </c>
      <c r="AJ30" s="289">
        <f t="shared" si="6"/>
        <v>0</v>
      </c>
    </row>
    <row r="31" spans="1:36" s="43" customFormat="1" ht="84.75" customHeight="1">
      <c r="A31" s="67"/>
      <c r="B31" s="411">
        <v>28</v>
      </c>
      <c r="C31" s="410" t="s">
        <v>15</v>
      </c>
      <c r="D31" s="643"/>
      <c r="E31" s="410" t="s">
        <v>28</v>
      </c>
      <c r="F31" s="865" t="s">
        <v>326</v>
      </c>
      <c r="G31" s="723"/>
      <c r="H31" s="598" t="s">
        <v>169</v>
      </c>
      <c r="I31" s="602"/>
      <c r="J31" s="349">
        <v>5</v>
      </c>
      <c r="K31" s="350">
        <v>5</v>
      </c>
      <c r="L31" s="350">
        <v>5</v>
      </c>
      <c r="M31" s="350">
        <v>5</v>
      </c>
      <c r="N31" s="350">
        <v>5</v>
      </c>
      <c r="O31" s="351">
        <v>5</v>
      </c>
      <c r="P31" s="10"/>
      <c r="Q31" s="632">
        <f t="shared" si="0"/>
        <v>28</v>
      </c>
      <c r="R31" s="632" t="str">
        <f t="shared" si="1"/>
        <v>金</v>
      </c>
      <c r="S31" s="311"/>
      <c r="T31" s="2"/>
      <c r="U31" s="850" t="str">
        <f t="shared" si="5"/>
        <v>５時間授業
授業参観（な高）</v>
      </c>
      <c r="V31" s="81"/>
      <c r="W31" s="231">
        <v>5</v>
      </c>
      <c r="X31" s="232">
        <v>5</v>
      </c>
      <c r="Y31" s="232">
        <v>6</v>
      </c>
      <c r="Z31" s="232">
        <v>6</v>
      </c>
      <c r="AA31" s="232">
        <v>6</v>
      </c>
      <c r="AB31" s="232">
        <v>6</v>
      </c>
      <c r="AC31" s="289">
        <f t="shared" si="2"/>
        <v>28</v>
      </c>
      <c r="AD31" s="289" t="str">
        <f t="shared" si="3"/>
        <v>金</v>
      </c>
      <c r="AE31" s="289">
        <f t="shared" si="6"/>
        <v>0</v>
      </c>
      <c r="AF31" s="289">
        <f t="shared" si="6"/>
        <v>0</v>
      </c>
      <c r="AG31" s="289">
        <f t="shared" si="6"/>
        <v>1</v>
      </c>
      <c r="AH31" s="289">
        <f t="shared" si="6"/>
        <v>1</v>
      </c>
      <c r="AI31" s="289">
        <f t="shared" si="6"/>
        <v>1</v>
      </c>
      <c r="AJ31" s="289">
        <f t="shared" si="6"/>
        <v>1</v>
      </c>
    </row>
    <row r="32" spans="1:36" s="43" customFormat="1" ht="84.75" customHeight="1">
      <c r="A32" s="67"/>
      <c r="B32" s="960">
        <v>29</v>
      </c>
      <c r="C32" s="881" t="s">
        <v>182</v>
      </c>
      <c r="D32" s="933"/>
      <c r="E32" s="881"/>
      <c r="F32" s="966"/>
      <c r="G32" s="967"/>
      <c r="H32" s="978"/>
      <c r="I32" s="979"/>
      <c r="J32" s="887"/>
      <c r="K32" s="888"/>
      <c r="L32" s="888"/>
      <c r="M32" s="888"/>
      <c r="N32" s="888"/>
      <c r="O32" s="906"/>
      <c r="P32" s="890"/>
      <c r="Q32" s="891">
        <f t="shared" si="0"/>
        <v>29</v>
      </c>
      <c r="R32" s="891" t="str">
        <f t="shared" si="1"/>
        <v>土</v>
      </c>
      <c r="S32" s="958"/>
      <c r="T32" s="980"/>
      <c r="U32" s="959">
        <f t="shared" si="5"/>
        <v>0</v>
      </c>
      <c r="V32" s="119"/>
      <c r="W32" s="231">
        <v>5</v>
      </c>
      <c r="X32" s="231">
        <v>5</v>
      </c>
      <c r="Y32" s="231">
        <v>5</v>
      </c>
      <c r="Z32" s="231">
        <v>6</v>
      </c>
      <c r="AA32" s="231">
        <v>6</v>
      </c>
      <c r="AB32" s="231">
        <v>6</v>
      </c>
      <c r="AC32" s="289">
        <f t="shared" si="2"/>
        <v>29</v>
      </c>
      <c r="AD32" s="289" t="str">
        <f t="shared" si="3"/>
        <v>土</v>
      </c>
      <c r="AE32" s="289">
        <f t="shared" si="6"/>
        <v>5</v>
      </c>
      <c r="AF32" s="289">
        <f t="shared" si="6"/>
        <v>5</v>
      </c>
      <c r="AG32" s="289">
        <f t="shared" si="6"/>
        <v>5</v>
      </c>
      <c r="AH32" s="289">
        <f t="shared" si="6"/>
        <v>6</v>
      </c>
      <c r="AI32" s="289">
        <f t="shared" si="6"/>
        <v>6</v>
      </c>
      <c r="AJ32" s="289">
        <f t="shared" si="6"/>
        <v>6</v>
      </c>
    </row>
    <row r="33" spans="1:36" s="43" customFormat="1" ht="84.75" customHeight="1" thickBot="1">
      <c r="A33" s="67"/>
      <c r="B33" s="960">
        <v>30</v>
      </c>
      <c r="C33" s="881" t="s">
        <v>183</v>
      </c>
      <c r="D33" s="933"/>
      <c r="E33" s="920"/>
      <c r="F33" s="970"/>
      <c r="G33" s="981"/>
      <c r="H33" s="982"/>
      <c r="I33" s="983"/>
      <c r="J33" s="984"/>
      <c r="K33" s="985"/>
      <c r="L33" s="985"/>
      <c r="M33" s="985"/>
      <c r="N33" s="985"/>
      <c r="O33" s="986"/>
      <c r="P33" s="890"/>
      <c r="Q33" s="891">
        <f t="shared" si="0"/>
        <v>30</v>
      </c>
      <c r="R33" s="891" t="str">
        <f t="shared" si="1"/>
        <v>日</v>
      </c>
      <c r="S33" s="958"/>
      <c r="T33" s="905"/>
      <c r="U33" s="959">
        <f t="shared" si="5"/>
        <v>0</v>
      </c>
      <c r="V33" s="81"/>
      <c r="W33" s="231">
        <v>5</v>
      </c>
      <c r="X33" s="232">
        <v>5</v>
      </c>
      <c r="Y33" s="232">
        <v>6</v>
      </c>
      <c r="Z33" s="232">
        <v>6</v>
      </c>
      <c r="AA33" s="232">
        <v>6</v>
      </c>
      <c r="AB33" s="232">
        <v>6</v>
      </c>
      <c r="AC33" s="289">
        <f t="shared" si="2"/>
        <v>30</v>
      </c>
      <c r="AD33" s="289" t="str">
        <f t="shared" si="3"/>
        <v>日</v>
      </c>
      <c r="AE33" s="289">
        <f t="shared" si="6"/>
        <v>5</v>
      </c>
      <c r="AF33" s="289">
        <f t="shared" si="6"/>
        <v>5</v>
      </c>
      <c r="AG33" s="289">
        <f t="shared" si="6"/>
        <v>6</v>
      </c>
      <c r="AH33" s="289">
        <f t="shared" si="6"/>
        <v>6</v>
      </c>
      <c r="AI33" s="289">
        <f t="shared" si="6"/>
        <v>6</v>
      </c>
      <c r="AJ33" s="289">
        <f t="shared" si="6"/>
        <v>6</v>
      </c>
    </row>
    <row r="34" spans="1:36" s="43" customFormat="1" ht="84.75" hidden="1" customHeight="1" thickBot="1">
      <c r="A34" s="67"/>
      <c r="B34" s="405"/>
      <c r="C34" s="403" t="str">
        <f t="shared" ref="C34" si="7">CHOOSE((((MOD(((MOD((MOD(WEEKDAY(DATE($B$2,$B$1,B34))+5,7)+1),7))+1)+5,7))+1)-1)+1,"月","火","水","木","金","土","日")</f>
        <v>水</v>
      </c>
      <c r="D34" s="415"/>
      <c r="E34" s="421"/>
      <c r="F34" s="373"/>
      <c r="G34" s="512"/>
      <c r="H34" s="263"/>
      <c r="I34" s="263"/>
      <c r="J34" s="183"/>
      <c r="K34" s="147"/>
      <c r="L34" s="147"/>
      <c r="M34" s="147"/>
      <c r="N34" s="147"/>
      <c r="O34" s="107"/>
      <c r="Q34" s="145"/>
      <c r="R34" s="145"/>
      <c r="S34" s="303"/>
      <c r="T34" s="81"/>
      <c r="U34" s="81"/>
      <c r="V34" s="81"/>
      <c r="W34" s="228"/>
      <c r="X34" s="228"/>
      <c r="Y34" s="228"/>
      <c r="Z34" s="228"/>
      <c r="AA34" s="228"/>
      <c r="AB34" s="228"/>
      <c r="AC34" s="289"/>
      <c r="AD34" s="289"/>
      <c r="AE34" s="289"/>
      <c r="AF34" s="289"/>
      <c r="AG34" s="289"/>
      <c r="AH34" s="289"/>
      <c r="AI34" s="289"/>
      <c r="AJ34" s="289"/>
    </row>
    <row r="35" spans="1:36" s="43" customFormat="1" ht="41.25" customHeight="1">
      <c r="A35" s="360"/>
      <c r="B35" s="1386" t="s">
        <v>288</v>
      </c>
      <c r="C35" s="1387"/>
      <c r="D35" s="1387"/>
      <c r="E35" s="1387"/>
      <c r="F35" s="1387"/>
      <c r="G35" s="1387"/>
      <c r="H35" s="1387"/>
      <c r="I35" s="1221" t="s">
        <v>20</v>
      </c>
      <c r="J35" s="388">
        <f>SUM(J4:J34)</f>
        <v>96</v>
      </c>
      <c r="K35" s="388">
        <f t="shared" ref="K35:O35" si="8">SUM(K4:K34)</f>
        <v>100</v>
      </c>
      <c r="L35" s="388">
        <f t="shared" si="8"/>
        <v>107</v>
      </c>
      <c r="M35" s="388">
        <f t="shared" si="8"/>
        <v>112</v>
      </c>
      <c r="N35" s="388">
        <f t="shared" si="8"/>
        <v>113</v>
      </c>
      <c r="O35" s="389">
        <f t="shared" si="8"/>
        <v>113</v>
      </c>
      <c r="Q35" s="123">
        <v>31</v>
      </c>
      <c r="R35" s="124" t="s">
        <v>17</v>
      </c>
      <c r="S35" s="70"/>
      <c r="T35" s="81"/>
      <c r="U35" s="81"/>
      <c r="V35" s="81"/>
      <c r="W35" s="239">
        <f t="shared" ref="W35:AB35" si="9">SUM(W4:W34)</f>
        <v>110</v>
      </c>
      <c r="X35" s="239">
        <f t="shared" si="9"/>
        <v>114</v>
      </c>
      <c r="Y35" s="239">
        <f t="shared" si="9"/>
        <v>123</v>
      </c>
      <c r="Z35" s="239">
        <f t="shared" si="9"/>
        <v>128</v>
      </c>
      <c r="AA35" s="239">
        <f t="shared" si="9"/>
        <v>128</v>
      </c>
      <c r="AB35" s="239">
        <f t="shared" si="9"/>
        <v>128</v>
      </c>
      <c r="AC35" s="289" t="s">
        <v>131</v>
      </c>
      <c r="AD35" s="289"/>
      <c r="AE35" s="289">
        <f t="shared" ref="AE35:AJ35" si="10">SUM(AE4:AE33)</f>
        <v>14</v>
      </c>
      <c r="AF35" s="289">
        <f t="shared" si="10"/>
        <v>14</v>
      </c>
      <c r="AG35" s="289">
        <f t="shared" si="10"/>
        <v>16</v>
      </c>
      <c r="AH35" s="289">
        <f t="shared" si="10"/>
        <v>16</v>
      </c>
      <c r="AI35" s="289">
        <f t="shared" si="10"/>
        <v>15</v>
      </c>
      <c r="AJ35" s="289">
        <f t="shared" si="10"/>
        <v>15</v>
      </c>
    </row>
    <row r="36" spans="1:36" s="43" customFormat="1" ht="41.25" customHeight="1">
      <c r="A36" s="361"/>
      <c r="B36" s="1386"/>
      <c r="C36" s="1387"/>
      <c r="D36" s="1387"/>
      <c r="E36" s="1387"/>
      <c r="F36" s="1387"/>
      <c r="G36" s="1387"/>
      <c r="H36" s="1387"/>
      <c r="I36" s="285" t="s">
        <v>234</v>
      </c>
      <c r="J36" s="435">
        <f t="shared" ref="J36:O36" si="11">COUNTA(J4:J34)-J37</f>
        <v>20</v>
      </c>
      <c r="K36" s="435">
        <f t="shared" si="11"/>
        <v>20</v>
      </c>
      <c r="L36" s="435">
        <f t="shared" si="11"/>
        <v>20</v>
      </c>
      <c r="M36" s="435">
        <f t="shared" si="11"/>
        <v>20</v>
      </c>
      <c r="N36" s="435">
        <f t="shared" si="11"/>
        <v>20</v>
      </c>
      <c r="O36" s="436">
        <f t="shared" si="11"/>
        <v>20</v>
      </c>
      <c r="P36" s="81"/>
      <c r="Q36" s="81"/>
      <c r="R36" s="81"/>
      <c r="S36" s="70"/>
      <c r="T36" s="81"/>
      <c r="U36" s="81"/>
      <c r="V36" s="81"/>
      <c r="W36" s="228"/>
      <c r="X36" s="228"/>
      <c r="Y36" s="228"/>
      <c r="Z36" s="228"/>
      <c r="AA36" s="228"/>
      <c r="AB36" s="228"/>
      <c r="AC36" s="229"/>
      <c r="AD36" s="229"/>
      <c r="AE36" s="229"/>
      <c r="AF36" s="229"/>
      <c r="AG36" s="229"/>
      <c r="AH36" s="229"/>
      <c r="AI36" s="229"/>
      <c r="AJ36" s="229"/>
    </row>
    <row r="37" spans="1:36" s="43" customFormat="1" ht="41.25" customHeight="1" thickBot="1">
      <c r="A37" s="361"/>
      <c r="B37" s="1386"/>
      <c r="C37" s="1387"/>
      <c r="D37" s="1387"/>
      <c r="E37" s="1387"/>
      <c r="F37" s="1387"/>
      <c r="G37" s="1387"/>
      <c r="H37" s="1387"/>
      <c r="I37" s="286" t="s">
        <v>235</v>
      </c>
      <c r="J37" s="437"/>
      <c r="K37" s="437"/>
      <c r="L37" s="437"/>
      <c r="M37" s="437"/>
      <c r="N37" s="437"/>
      <c r="O37" s="438"/>
      <c r="P37" s="81"/>
      <c r="Q37" s="81"/>
      <c r="R37" s="81"/>
      <c r="S37" s="70"/>
      <c r="T37" s="81"/>
      <c r="U37" s="81"/>
      <c r="V37" s="81"/>
      <c r="W37" s="228"/>
      <c r="X37" s="228"/>
      <c r="Y37" s="228"/>
      <c r="Z37" s="228"/>
      <c r="AA37" s="228"/>
      <c r="AB37" s="228"/>
      <c r="AC37" s="229"/>
      <c r="AD37" s="229"/>
      <c r="AE37" s="229"/>
      <c r="AF37" s="229"/>
      <c r="AG37" s="229"/>
      <c r="AH37" s="229"/>
      <c r="AI37" s="229"/>
      <c r="AJ37" s="229"/>
    </row>
    <row r="38" spans="1:36" s="43" customFormat="1" ht="90" customHeight="1" thickBot="1">
      <c r="A38" s="362"/>
      <c r="B38" s="1388"/>
      <c r="C38" s="1389"/>
      <c r="D38" s="1389"/>
      <c r="E38" s="1389"/>
      <c r="F38" s="1389"/>
      <c r="G38" s="1389"/>
      <c r="H38" s="1389"/>
      <c r="I38" s="276"/>
      <c r="J38" s="276"/>
      <c r="K38" s="276"/>
      <c r="L38" s="276"/>
      <c r="M38" s="276"/>
      <c r="N38" s="276"/>
      <c r="O38" s="279"/>
      <c r="P38" s="139"/>
      <c r="Q38" s="81"/>
      <c r="R38" s="81"/>
      <c r="S38" s="70"/>
      <c r="T38" s="81"/>
      <c r="U38" s="81"/>
      <c r="V38" s="81"/>
      <c r="W38" s="228"/>
      <c r="X38" s="228"/>
      <c r="Y38" s="228"/>
      <c r="Z38" s="228"/>
      <c r="AA38" s="228"/>
      <c r="AB38" s="228"/>
      <c r="AC38" s="229"/>
      <c r="AD38" s="229"/>
      <c r="AE38" s="229"/>
      <c r="AF38" s="229"/>
      <c r="AG38" s="229"/>
      <c r="AH38" s="229"/>
      <c r="AI38" s="229"/>
      <c r="AJ38" s="229"/>
    </row>
    <row r="39" spans="1:36" s="43" customFormat="1" ht="19.5" customHeight="1">
      <c r="B39" s="358"/>
      <c r="C39" s="358"/>
      <c r="D39" s="359"/>
      <c r="E39" s="359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S39" s="70"/>
      <c r="T39" s="81"/>
      <c r="U39" s="81"/>
      <c r="V39" s="81"/>
      <c r="W39" s="228"/>
      <c r="X39" s="228"/>
      <c r="Y39" s="228"/>
      <c r="Z39" s="228"/>
      <c r="AA39" s="228"/>
      <c r="AB39" s="228"/>
      <c r="AC39" s="229"/>
      <c r="AD39" s="229"/>
      <c r="AE39" s="229"/>
      <c r="AF39" s="229"/>
      <c r="AG39" s="229"/>
      <c r="AH39" s="229"/>
      <c r="AI39" s="229"/>
      <c r="AJ39" s="229"/>
    </row>
    <row r="40" spans="1:36" s="43" customFormat="1" ht="19.5" customHeight="1">
      <c r="D40" s="144"/>
      <c r="E40" s="67"/>
      <c r="F40" s="170"/>
      <c r="G40" s="170"/>
      <c r="H40" s="259"/>
      <c r="I40" s="259"/>
      <c r="S40" s="70"/>
      <c r="T40" s="81"/>
      <c r="U40" s="81"/>
      <c r="V40" s="81"/>
      <c r="W40" s="228"/>
      <c r="X40" s="228"/>
      <c r="Y40" s="228"/>
      <c r="Z40" s="228"/>
      <c r="AA40" s="228"/>
      <c r="AB40" s="228"/>
      <c r="AC40" s="229"/>
      <c r="AD40" s="229"/>
      <c r="AE40" s="229"/>
      <c r="AF40" s="229"/>
      <c r="AG40" s="229"/>
      <c r="AH40" s="229"/>
      <c r="AI40" s="229"/>
      <c r="AJ40" s="229"/>
    </row>
    <row r="41" spans="1:36" s="43" customFormat="1" ht="19.5" customHeight="1">
      <c r="D41" s="259"/>
      <c r="E41" s="170"/>
      <c r="F41" s="170"/>
      <c r="G41" s="170"/>
      <c r="H41" s="259"/>
      <c r="I41" s="259"/>
      <c r="S41" s="70"/>
      <c r="T41" s="81"/>
      <c r="U41" s="81"/>
      <c r="V41" s="81"/>
      <c r="W41" s="227"/>
      <c r="X41" s="227"/>
      <c r="Y41" s="227"/>
      <c r="Z41" s="227"/>
      <c r="AA41" s="227"/>
      <c r="AB41" s="227"/>
      <c r="AC41" s="226"/>
      <c r="AD41" s="226"/>
      <c r="AE41" s="226"/>
      <c r="AF41" s="226"/>
      <c r="AG41" s="226"/>
      <c r="AH41" s="226"/>
      <c r="AI41" s="226"/>
      <c r="AJ41" s="226"/>
    </row>
    <row r="42" spans="1:36" ht="33" thickBot="1"/>
    <row r="43" spans="1:36" ht="88.5" customHeight="1">
      <c r="B43" s="1380" t="s">
        <v>87</v>
      </c>
      <c r="C43" s="1381"/>
      <c r="D43" s="1381"/>
      <c r="E43" s="1381"/>
      <c r="F43" s="1381"/>
      <c r="G43" s="1381"/>
      <c r="H43" s="1381"/>
    </row>
    <row r="44" spans="1:36" ht="88.5" customHeight="1">
      <c r="B44" s="1382"/>
      <c r="C44" s="1383"/>
      <c r="D44" s="1383"/>
      <c r="E44" s="1383"/>
      <c r="F44" s="1383"/>
      <c r="G44" s="1383"/>
      <c r="H44" s="1383"/>
    </row>
    <row r="45" spans="1:36" ht="88.5" customHeight="1" thickBot="1">
      <c r="B45" s="1384"/>
      <c r="C45" s="1385"/>
      <c r="D45" s="1385"/>
      <c r="E45" s="1385"/>
      <c r="F45" s="1385"/>
      <c r="G45" s="1385"/>
      <c r="H45" s="1385"/>
    </row>
  </sheetData>
  <mergeCells count="5">
    <mergeCell ref="P1:P2"/>
    <mergeCell ref="J2:O2"/>
    <mergeCell ref="H3:I3"/>
    <mergeCell ref="B43:H45"/>
    <mergeCell ref="B35:H38"/>
  </mergeCells>
  <phoneticPr fontId="22"/>
  <conditionalFormatting sqref="B34:O34">
    <cfRule type="expression" dxfId="73" priority="19" stopIfTrue="1">
      <formula>$C34="日"</formula>
    </cfRule>
    <cfRule type="expression" dxfId="72" priority="20" stopIfTrue="1">
      <formula>$C34="土"</formula>
    </cfRule>
  </conditionalFormatting>
  <printOptions horizontalCentered="1" verticalCentered="1"/>
  <pageMargins left="3.937007874015748E-2" right="3.937007874015748E-2" top="0.19685039370078741" bottom="0.19685039370078741" header="0" footer="0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50"/>
  <sheetViews>
    <sheetView view="pageLayout" topLeftCell="A28" zoomScale="40" zoomScaleNormal="40" zoomScaleSheetLayoutView="100" zoomScalePageLayoutView="40" workbookViewId="0">
      <selection activeCell="F28" sqref="F28"/>
    </sheetView>
  </sheetViews>
  <sheetFormatPr defaultRowHeight="17.25"/>
  <cols>
    <col min="1" max="1" width="1" customWidth="1"/>
    <col min="2" max="3" width="10" style="41" customWidth="1"/>
    <col min="4" max="4" width="23.375" style="41" customWidth="1"/>
    <col min="5" max="5" width="23.375" style="50" customWidth="1"/>
    <col min="6" max="6" width="75.25" style="53" customWidth="1"/>
    <col min="7" max="7" width="26.125" style="53" customWidth="1"/>
    <col min="8" max="8" width="22.75" style="9" customWidth="1"/>
    <col min="9" max="9" width="22.75" style="41" customWidth="1"/>
    <col min="10" max="15" width="12.75" customWidth="1"/>
    <col min="16" max="16" width="1.5" customWidth="1"/>
    <col min="17" max="17" width="3.5" customWidth="1"/>
    <col min="18" max="18" width="6.375" customWidth="1"/>
    <col min="19" max="19" width="37.75" style="95" customWidth="1"/>
    <col min="20" max="20" width="9.25" bestFit="1" customWidth="1"/>
    <col min="21" max="21" width="51.25" customWidth="1"/>
    <col min="23" max="28" width="10.25" hidden="1" customWidth="1"/>
  </cols>
  <sheetData>
    <row r="1" spans="1:36" ht="49.5" customHeight="1" thickBot="1">
      <c r="B1" s="587">
        <v>7</v>
      </c>
      <c r="C1" s="496" t="s">
        <v>269</v>
      </c>
      <c r="D1" s="497"/>
      <c r="E1" s="497"/>
      <c r="F1" s="497"/>
      <c r="G1" s="497"/>
      <c r="H1" s="76"/>
      <c r="I1" s="76"/>
      <c r="J1" s="76"/>
      <c r="K1" s="76"/>
      <c r="L1" s="76"/>
      <c r="M1" s="76"/>
      <c r="N1" s="76"/>
      <c r="O1" s="76"/>
      <c r="P1" s="1390"/>
      <c r="Q1" s="38"/>
      <c r="R1" s="38"/>
      <c r="S1" s="59"/>
      <c r="T1" s="2"/>
      <c r="U1" s="55"/>
      <c r="V1" s="2"/>
      <c r="W1" s="2"/>
      <c r="X1" s="2"/>
      <c r="Y1" s="1"/>
      <c r="Z1" s="1"/>
      <c r="AA1" s="1"/>
      <c r="AB1" s="1"/>
    </row>
    <row r="2" spans="1:36" ht="18.75" customHeight="1" thickBot="1">
      <c r="B2" s="204">
        <f>'４月'!B2</f>
        <v>2023</v>
      </c>
      <c r="C2" s="74"/>
      <c r="D2" s="74"/>
      <c r="E2" s="74"/>
      <c r="F2" s="74"/>
      <c r="G2" s="74"/>
      <c r="H2" s="8"/>
      <c r="I2" s="190"/>
      <c r="J2" s="1375" t="s">
        <v>21</v>
      </c>
      <c r="K2" s="1376"/>
      <c r="L2" s="1376"/>
      <c r="M2" s="1376"/>
      <c r="N2" s="1376"/>
      <c r="O2" s="1377"/>
      <c r="P2" s="1391"/>
      <c r="Q2" s="39"/>
      <c r="R2" s="39"/>
      <c r="S2" s="59"/>
      <c r="T2" s="2"/>
      <c r="U2" s="54"/>
      <c r="V2" s="2"/>
      <c r="W2" s="2"/>
      <c r="X2" s="2"/>
      <c r="Y2" s="1"/>
      <c r="Z2" s="1"/>
      <c r="AA2" s="1"/>
      <c r="AB2" s="1"/>
    </row>
    <row r="3" spans="1:36" s="41" customFormat="1" ht="49.5" customHeight="1" thickBot="1">
      <c r="A3" s="49"/>
      <c r="B3" s="696" t="s">
        <v>1</v>
      </c>
      <c r="C3" s="697" t="s">
        <v>2</v>
      </c>
      <c r="D3" s="697" t="s">
        <v>3</v>
      </c>
      <c r="E3" s="697" t="s">
        <v>4</v>
      </c>
      <c r="F3" s="698" t="s">
        <v>5</v>
      </c>
      <c r="G3" s="724" t="s">
        <v>143</v>
      </c>
      <c r="H3" s="1392" t="s">
        <v>29</v>
      </c>
      <c r="I3" s="1379"/>
      <c r="J3" s="700" t="s">
        <v>6</v>
      </c>
      <c r="K3" s="701" t="s">
        <v>7</v>
      </c>
      <c r="L3" s="701" t="s">
        <v>8</v>
      </c>
      <c r="M3" s="701" t="s">
        <v>9</v>
      </c>
      <c r="N3" s="701" t="s">
        <v>10</v>
      </c>
      <c r="O3" s="702" t="s">
        <v>11</v>
      </c>
      <c r="P3" s="20"/>
      <c r="Q3" s="223"/>
      <c r="R3" s="223"/>
      <c r="S3" s="220" t="s">
        <v>124</v>
      </c>
      <c r="T3" s="21"/>
      <c r="U3" s="749" t="s">
        <v>123</v>
      </c>
      <c r="V3" s="36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ht="84.75" customHeight="1">
      <c r="A4" s="61"/>
      <c r="B4" s="414">
        <v>1</v>
      </c>
      <c r="C4" s="408" t="s">
        <v>17</v>
      </c>
      <c r="D4" s="408"/>
      <c r="E4" s="487" t="s">
        <v>28</v>
      </c>
      <c r="F4" s="725"/>
      <c r="G4" s="726"/>
      <c r="H4" s="463" t="s">
        <v>34</v>
      </c>
      <c r="I4" s="488" t="s">
        <v>53</v>
      </c>
      <c r="J4" s="355">
        <v>5</v>
      </c>
      <c r="K4" s="356">
        <v>5</v>
      </c>
      <c r="L4" s="356">
        <v>5</v>
      </c>
      <c r="M4" s="356">
        <v>5</v>
      </c>
      <c r="N4" s="356">
        <v>5</v>
      </c>
      <c r="O4" s="357">
        <v>5</v>
      </c>
      <c r="P4" s="10"/>
      <c r="Q4" s="632">
        <f t="shared" ref="Q4:Q33" si="0">B4</f>
        <v>1</v>
      </c>
      <c r="R4" s="632" t="str">
        <f t="shared" ref="R4:R33" si="1">C4</f>
        <v>月</v>
      </c>
      <c r="S4" s="307"/>
      <c r="T4" s="55"/>
      <c r="U4" s="851">
        <f>F4</f>
        <v>0</v>
      </c>
      <c r="V4" s="64"/>
      <c r="W4" s="64"/>
      <c r="X4" s="64"/>
      <c r="Y4" s="63"/>
      <c r="Z4" s="63"/>
      <c r="AA4" s="63"/>
      <c r="AB4" s="63"/>
      <c r="AC4" s="292">
        <v>1</v>
      </c>
      <c r="AD4" s="292" t="s">
        <v>16</v>
      </c>
      <c r="AE4" s="289">
        <f>W4-J4</f>
        <v>-5</v>
      </c>
      <c r="AF4" s="289">
        <f t="shared" ref="AF4:AJ19" si="2">X4-K4</f>
        <v>-5</v>
      </c>
      <c r="AG4" s="289">
        <f t="shared" si="2"/>
        <v>-5</v>
      </c>
      <c r="AH4" s="289">
        <f t="shared" si="2"/>
        <v>-5</v>
      </c>
      <c r="AI4" s="289">
        <f t="shared" si="2"/>
        <v>-5</v>
      </c>
      <c r="AJ4" s="289">
        <f t="shared" si="2"/>
        <v>-5</v>
      </c>
    </row>
    <row r="5" spans="1:36" s="10" customFormat="1" ht="84.75" customHeight="1">
      <c r="A5" s="62"/>
      <c r="B5" s="411">
        <v>2</v>
      </c>
      <c r="C5" s="410" t="s">
        <v>178</v>
      </c>
      <c r="D5" s="410"/>
      <c r="E5" s="465" t="s">
        <v>28</v>
      </c>
      <c r="F5" s="710" t="s">
        <v>213</v>
      </c>
      <c r="G5" s="863" t="s">
        <v>213</v>
      </c>
      <c r="H5" s="466" t="s">
        <v>30</v>
      </c>
      <c r="I5" s="490"/>
      <c r="J5" s="349">
        <v>5</v>
      </c>
      <c r="K5" s="350">
        <v>5</v>
      </c>
      <c r="L5" s="350">
        <v>6</v>
      </c>
      <c r="M5" s="350">
        <v>6</v>
      </c>
      <c r="N5" s="350">
        <v>6</v>
      </c>
      <c r="O5" s="351">
        <v>6</v>
      </c>
      <c r="Q5" s="632">
        <f t="shared" si="0"/>
        <v>2</v>
      </c>
      <c r="R5" s="632" t="str">
        <f t="shared" si="1"/>
        <v>火</v>
      </c>
      <c r="S5" s="307"/>
      <c r="T5" s="68"/>
      <c r="U5" s="851" t="str">
        <f t="shared" ref="U5:U34" si="3">F5</f>
        <v>表彰集会</v>
      </c>
      <c r="V5" s="68"/>
      <c r="W5" s="68"/>
      <c r="X5" s="68"/>
      <c r="Y5" s="68"/>
      <c r="Z5" s="68"/>
      <c r="AA5" s="68"/>
      <c r="AB5" s="68"/>
      <c r="AC5" s="292">
        <v>2</v>
      </c>
      <c r="AD5" s="292" t="s">
        <v>0</v>
      </c>
      <c r="AE5" s="289">
        <f t="shared" ref="AE5:AJ33" si="4">W5-J5</f>
        <v>-5</v>
      </c>
      <c r="AF5" s="289">
        <f t="shared" si="2"/>
        <v>-5</v>
      </c>
      <c r="AG5" s="289">
        <f t="shared" si="2"/>
        <v>-6</v>
      </c>
      <c r="AH5" s="289">
        <f t="shared" si="2"/>
        <v>-6</v>
      </c>
      <c r="AI5" s="289">
        <f t="shared" si="2"/>
        <v>-6</v>
      </c>
      <c r="AJ5" s="289">
        <f t="shared" si="2"/>
        <v>-6</v>
      </c>
    </row>
    <row r="6" spans="1:36" ht="84.75" customHeight="1">
      <c r="A6" s="61"/>
      <c r="B6" s="411">
        <v>3</v>
      </c>
      <c r="C6" s="410" t="s">
        <v>179</v>
      </c>
      <c r="D6" s="643"/>
      <c r="E6" s="489" t="s">
        <v>28</v>
      </c>
      <c r="F6" s="710"/>
      <c r="G6" s="559"/>
      <c r="H6" s="466"/>
      <c r="I6" s="490"/>
      <c r="J6" s="349">
        <v>4</v>
      </c>
      <c r="K6" s="350">
        <v>5</v>
      </c>
      <c r="L6" s="350">
        <v>5</v>
      </c>
      <c r="M6" s="350">
        <v>5</v>
      </c>
      <c r="N6" s="350">
        <v>5</v>
      </c>
      <c r="O6" s="351">
        <v>5</v>
      </c>
      <c r="P6" s="10"/>
      <c r="Q6" s="632">
        <f t="shared" si="0"/>
        <v>3</v>
      </c>
      <c r="R6" s="632" t="str">
        <f t="shared" si="1"/>
        <v>水</v>
      </c>
      <c r="S6" s="307"/>
      <c r="T6" s="68"/>
      <c r="U6" s="851">
        <f t="shared" si="3"/>
        <v>0</v>
      </c>
      <c r="V6" s="68"/>
      <c r="W6" s="149">
        <v>5</v>
      </c>
      <c r="X6" s="149">
        <v>5</v>
      </c>
      <c r="Y6" s="149">
        <v>5</v>
      </c>
      <c r="Z6" s="149">
        <v>5</v>
      </c>
      <c r="AA6" s="149">
        <v>5</v>
      </c>
      <c r="AB6" s="149">
        <v>5</v>
      </c>
      <c r="AC6" s="292">
        <v>3</v>
      </c>
      <c r="AD6" s="292" t="s">
        <v>17</v>
      </c>
      <c r="AE6" s="289">
        <f t="shared" si="4"/>
        <v>1</v>
      </c>
      <c r="AF6" s="289">
        <f t="shared" si="2"/>
        <v>0</v>
      </c>
      <c r="AG6" s="289">
        <f t="shared" si="2"/>
        <v>0</v>
      </c>
      <c r="AH6" s="289">
        <f t="shared" si="2"/>
        <v>0</v>
      </c>
      <c r="AI6" s="289">
        <f t="shared" si="2"/>
        <v>0</v>
      </c>
      <c r="AJ6" s="289">
        <f t="shared" si="2"/>
        <v>0</v>
      </c>
    </row>
    <row r="7" spans="1:36" ht="84.75" customHeight="1">
      <c r="A7" s="61"/>
      <c r="B7" s="411">
        <v>4</v>
      </c>
      <c r="C7" s="410" t="s">
        <v>180</v>
      </c>
      <c r="D7" s="643"/>
      <c r="E7" s="465" t="s">
        <v>28</v>
      </c>
      <c r="F7" s="705" t="s">
        <v>163</v>
      </c>
      <c r="G7" s="571"/>
      <c r="H7" s="466"/>
      <c r="I7" s="727"/>
      <c r="J7" s="349">
        <v>5</v>
      </c>
      <c r="K7" s="350">
        <v>5</v>
      </c>
      <c r="L7" s="350">
        <v>5</v>
      </c>
      <c r="M7" s="350">
        <v>6</v>
      </c>
      <c r="N7" s="350">
        <v>6</v>
      </c>
      <c r="O7" s="351">
        <v>6</v>
      </c>
      <c r="P7" s="10"/>
      <c r="Q7" s="632">
        <f t="shared" si="0"/>
        <v>4</v>
      </c>
      <c r="R7" s="632" t="str">
        <f t="shared" si="1"/>
        <v>木</v>
      </c>
      <c r="S7" s="307"/>
      <c r="T7" s="64"/>
      <c r="U7" s="851" t="str">
        <f t="shared" si="3"/>
        <v>ハッピー桜っ子タイム</v>
      </c>
      <c r="V7" s="64"/>
      <c r="W7" s="172">
        <v>5</v>
      </c>
      <c r="X7" s="172">
        <v>6</v>
      </c>
      <c r="Y7" s="172">
        <v>6</v>
      </c>
      <c r="Z7" s="149">
        <v>6</v>
      </c>
      <c r="AA7" s="149">
        <v>6</v>
      </c>
      <c r="AB7" s="149">
        <v>6</v>
      </c>
      <c r="AC7" s="292">
        <v>4</v>
      </c>
      <c r="AD7" s="292" t="s">
        <v>12</v>
      </c>
      <c r="AE7" s="289">
        <f t="shared" si="4"/>
        <v>0</v>
      </c>
      <c r="AF7" s="289">
        <f t="shared" si="2"/>
        <v>1</v>
      </c>
      <c r="AG7" s="289">
        <f t="shared" si="2"/>
        <v>1</v>
      </c>
      <c r="AH7" s="289">
        <f t="shared" si="2"/>
        <v>0</v>
      </c>
      <c r="AI7" s="289">
        <f t="shared" si="2"/>
        <v>0</v>
      </c>
      <c r="AJ7" s="289">
        <f t="shared" si="2"/>
        <v>0</v>
      </c>
    </row>
    <row r="8" spans="1:36" s="43" customFormat="1" ht="84.75" customHeight="1">
      <c r="A8" s="67"/>
      <c r="B8" s="411">
        <v>5</v>
      </c>
      <c r="C8" s="410" t="s">
        <v>15</v>
      </c>
      <c r="D8" s="643"/>
      <c r="E8" s="465" t="s">
        <v>28</v>
      </c>
      <c r="F8" s="810" t="s">
        <v>327</v>
      </c>
      <c r="G8" s="728"/>
      <c r="H8" s="466"/>
      <c r="I8" s="727"/>
      <c r="J8" s="349">
        <v>5</v>
      </c>
      <c r="K8" s="350">
        <v>5</v>
      </c>
      <c r="L8" s="350">
        <v>5</v>
      </c>
      <c r="M8" s="350">
        <v>5</v>
      </c>
      <c r="N8" s="350">
        <v>5</v>
      </c>
      <c r="O8" s="351">
        <v>5</v>
      </c>
      <c r="P8" s="10"/>
      <c r="Q8" s="632">
        <f t="shared" si="0"/>
        <v>5</v>
      </c>
      <c r="R8" s="632" t="str">
        <f t="shared" si="1"/>
        <v>金</v>
      </c>
      <c r="S8" s="307"/>
      <c r="T8" s="64"/>
      <c r="U8" s="851" t="str">
        <f t="shared" si="3"/>
        <v>５時間授業</v>
      </c>
      <c r="V8" s="149"/>
      <c r="W8" s="149">
        <v>5</v>
      </c>
      <c r="X8" s="149">
        <v>5</v>
      </c>
      <c r="Y8" s="149">
        <v>6</v>
      </c>
      <c r="Z8" s="149">
        <v>6</v>
      </c>
      <c r="AA8" s="149">
        <v>6</v>
      </c>
      <c r="AB8" s="149">
        <v>6</v>
      </c>
      <c r="AC8" s="292">
        <v>5</v>
      </c>
      <c r="AD8" s="292" t="s">
        <v>13</v>
      </c>
      <c r="AE8" s="289">
        <f t="shared" si="4"/>
        <v>0</v>
      </c>
      <c r="AF8" s="289">
        <f t="shared" si="2"/>
        <v>0</v>
      </c>
      <c r="AG8" s="289">
        <f>Y8-L8</f>
        <v>1</v>
      </c>
      <c r="AH8" s="289">
        <f t="shared" si="2"/>
        <v>1</v>
      </c>
      <c r="AI8" s="289">
        <f t="shared" si="2"/>
        <v>1</v>
      </c>
      <c r="AJ8" s="289">
        <f t="shared" si="2"/>
        <v>1</v>
      </c>
    </row>
    <row r="9" spans="1:36" s="43" customFormat="1" ht="84.75" customHeight="1">
      <c r="A9" s="67"/>
      <c r="B9" s="960">
        <v>6</v>
      </c>
      <c r="C9" s="881" t="s">
        <v>182</v>
      </c>
      <c r="D9" s="933"/>
      <c r="E9" s="987"/>
      <c r="F9" s="988"/>
      <c r="G9" s="989"/>
      <c r="H9" s="955"/>
      <c r="I9" s="990"/>
      <c r="J9" s="887"/>
      <c r="K9" s="888"/>
      <c r="L9" s="888"/>
      <c r="M9" s="888"/>
      <c r="N9" s="888"/>
      <c r="O9" s="906"/>
      <c r="P9" s="890"/>
      <c r="Q9" s="891">
        <f t="shared" si="0"/>
        <v>6</v>
      </c>
      <c r="R9" s="891" t="str">
        <f t="shared" si="1"/>
        <v>土</v>
      </c>
      <c r="S9" s="958"/>
      <c r="T9" s="991"/>
      <c r="U9" s="992">
        <f t="shared" si="3"/>
        <v>0</v>
      </c>
      <c r="V9" s="149"/>
      <c r="W9" s="149">
        <v>5</v>
      </c>
      <c r="X9" s="149">
        <v>5</v>
      </c>
      <c r="Y9" s="149">
        <v>5</v>
      </c>
      <c r="Z9" s="149">
        <v>6</v>
      </c>
      <c r="AA9" s="149">
        <v>6</v>
      </c>
      <c r="AB9" s="149">
        <v>6</v>
      </c>
      <c r="AC9" s="292">
        <v>6</v>
      </c>
      <c r="AD9" s="292" t="s">
        <v>14</v>
      </c>
      <c r="AE9" s="289">
        <f t="shared" si="4"/>
        <v>5</v>
      </c>
      <c r="AF9" s="289">
        <f t="shared" si="2"/>
        <v>5</v>
      </c>
      <c r="AG9" s="289">
        <f t="shared" si="2"/>
        <v>5</v>
      </c>
      <c r="AH9" s="289">
        <f>Z9-M9</f>
        <v>6</v>
      </c>
      <c r="AI9" s="289">
        <f t="shared" si="2"/>
        <v>6</v>
      </c>
      <c r="AJ9" s="289">
        <f t="shared" si="2"/>
        <v>6</v>
      </c>
    </row>
    <row r="10" spans="1:36" s="43" customFormat="1" ht="84.75" customHeight="1">
      <c r="A10" s="67"/>
      <c r="B10" s="960">
        <v>7</v>
      </c>
      <c r="C10" s="881" t="s">
        <v>183</v>
      </c>
      <c r="D10" s="933"/>
      <c r="E10" s="920"/>
      <c r="F10" s="993"/>
      <c r="G10" s="994"/>
      <c r="H10" s="955"/>
      <c r="I10" s="995"/>
      <c r="J10" s="887"/>
      <c r="K10" s="888"/>
      <c r="L10" s="888"/>
      <c r="M10" s="888"/>
      <c r="N10" s="888"/>
      <c r="O10" s="906"/>
      <c r="P10" s="890"/>
      <c r="Q10" s="891">
        <f t="shared" si="0"/>
        <v>7</v>
      </c>
      <c r="R10" s="891" t="str">
        <f t="shared" si="1"/>
        <v>日</v>
      </c>
      <c r="S10" s="958"/>
      <c r="T10" s="991"/>
      <c r="U10" s="992">
        <f t="shared" si="3"/>
        <v>0</v>
      </c>
      <c r="V10" s="149"/>
      <c r="W10" s="149">
        <v>5</v>
      </c>
      <c r="X10" s="149">
        <v>5</v>
      </c>
      <c r="Y10" s="149">
        <v>6</v>
      </c>
      <c r="Z10" s="149">
        <v>6</v>
      </c>
      <c r="AA10" s="149">
        <v>6</v>
      </c>
      <c r="AB10" s="149">
        <v>6</v>
      </c>
      <c r="AC10" s="292">
        <v>7</v>
      </c>
      <c r="AD10" s="292" t="s">
        <v>15</v>
      </c>
      <c r="AE10" s="289">
        <f t="shared" si="4"/>
        <v>5</v>
      </c>
      <c r="AF10" s="289">
        <f t="shared" si="2"/>
        <v>5</v>
      </c>
      <c r="AG10" s="289">
        <f t="shared" si="2"/>
        <v>6</v>
      </c>
      <c r="AH10" s="289">
        <f t="shared" si="2"/>
        <v>6</v>
      </c>
      <c r="AI10" s="289">
        <f t="shared" si="2"/>
        <v>6</v>
      </c>
      <c r="AJ10" s="289">
        <f t="shared" si="2"/>
        <v>6</v>
      </c>
    </row>
    <row r="11" spans="1:36" s="43" customFormat="1" ht="84.75" customHeight="1">
      <c r="A11" s="67"/>
      <c r="B11" s="411">
        <v>8</v>
      </c>
      <c r="C11" s="410" t="s">
        <v>17</v>
      </c>
      <c r="D11" s="410"/>
      <c r="E11" s="489" t="s">
        <v>28</v>
      </c>
      <c r="F11" s="733"/>
      <c r="G11" s="730"/>
      <c r="H11" s="466" t="s">
        <v>34</v>
      </c>
      <c r="I11" s="490"/>
      <c r="J11" s="349">
        <v>5</v>
      </c>
      <c r="K11" s="350">
        <v>5</v>
      </c>
      <c r="L11" s="350">
        <v>5</v>
      </c>
      <c r="M11" s="350">
        <v>5</v>
      </c>
      <c r="N11" s="350">
        <v>5</v>
      </c>
      <c r="O11" s="351">
        <v>5</v>
      </c>
      <c r="P11" s="10"/>
      <c r="Q11" s="632">
        <f t="shared" si="0"/>
        <v>8</v>
      </c>
      <c r="R11" s="632" t="str">
        <f t="shared" si="1"/>
        <v>月</v>
      </c>
      <c r="S11" s="307"/>
      <c r="T11" s="64"/>
      <c r="U11" s="851">
        <f t="shared" si="3"/>
        <v>0</v>
      </c>
      <c r="V11" s="149"/>
      <c r="W11" s="149"/>
      <c r="X11" s="149"/>
      <c r="Y11" s="149"/>
      <c r="Z11" s="149"/>
      <c r="AA11" s="149"/>
      <c r="AB11" s="149"/>
      <c r="AC11" s="292">
        <v>8</v>
      </c>
      <c r="AD11" s="292" t="s">
        <v>16</v>
      </c>
      <c r="AE11" s="289">
        <f t="shared" si="4"/>
        <v>-5</v>
      </c>
      <c r="AF11" s="289">
        <f t="shared" si="2"/>
        <v>-5</v>
      </c>
      <c r="AG11" s="289">
        <f t="shared" si="2"/>
        <v>-5</v>
      </c>
      <c r="AH11" s="289">
        <f t="shared" si="2"/>
        <v>-5</v>
      </c>
      <c r="AI11" s="289">
        <f t="shared" si="2"/>
        <v>-5</v>
      </c>
      <c r="AJ11" s="289">
        <f t="shared" si="2"/>
        <v>-5</v>
      </c>
    </row>
    <row r="12" spans="1:36" s="43" customFormat="1" ht="84.75" customHeight="1">
      <c r="A12" s="67"/>
      <c r="B12" s="411">
        <v>9</v>
      </c>
      <c r="C12" s="410" t="s">
        <v>178</v>
      </c>
      <c r="D12" s="410"/>
      <c r="E12" s="465" t="s">
        <v>28</v>
      </c>
      <c r="F12" s="534" t="s">
        <v>328</v>
      </c>
      <c r="G12" s="573" t="s">
        <v>147</v>
      </c>
      <c r="H12" s="469" t="s">
        <v>51</v>
      </c>
      <c r="I12" s="727" t="s">
        <v>259</v>
      </c>
      <c r="J12" s="349">
        <v>5</v>
      </c>
      <c r="K12" s="350">
        <v>5</v>
      </c>
      <c r="L12" s="350">
        <v>5</v>
      </c>
      <c r="M12" s="350">
        <v>5</v>
      </c>
      <c r="N12" s="350">
        <v>5</v>
      </c>
      <c r="O12" s="351">
        <v>5</v>
      </c>
      <c r="P12" s="10"/>
      <c r="Q12" s="632">
        <f t="shared" si="0"/>
        <v>9</v>
      </c>
      <c r="R12" s="632" t="str">
        <f t="shared" si="1"/>
        <v>火</v>
      </c>
      <c r="S12" s="307"/>
      <c r="T12" s="64"/>
      <c r="U12" s="851" t="str">
        <f t="shared" si="3"/>
        <v>児童集会
５時間授業</v>
      </c>
      <c r="V12" s="149"/>
      <c r="W12" s="149"/>
      <c r="X12" s="149"/>
      <c r="Y12" s="149"/>
      <c r="Z12" s="149"/>
      <c r="AA12" s="149"/>
      <c r="AB12" s="149"/>
      <c r="AC12" s="292">
        <v>9</v>
      </c>
      <c r="AD12" s="292" t="s">
        <v>0</v>
      </c>
      <c r="AE12" s="289">
        <f t="shared" si="4"/>
        <v>-5</v>
      </c>
      <c r="AF12" s="289">
        <f t="shared" si="2"/>
        <v>-5</v>
      </c>
      <c r="AG12" s="289">
        <f t="shared" si="2"/>
        <v>-5</v>
      </c>
      <c r="AH12" s="289">
        <f t="shared" si="2"/>
        <v>-5</v>
      </c>
      <c r="AI12" s="289">
        <f t="shared" si="2"/>
        <v>-5</v>
      </c>
      <c r="AJ12" s="289">
        <f t="shared" si="2"/>
        <v>-5</v>
      </c>
    </row>
    <row r="13" spans="1:36" s="43" customFormat="1" ht="84.75" customHeight="1">
      <c r="A13" s="67"/>
      <c r="B13" s="411">
        <v>10</v>
      </c>
      <c r="C13" s="410" t="s">
        <v>179</v>
      </c>
      <c r="D13" s="643"/>
      <c r="E13" s="465" t="s">
        <v>28</v>
      </c>
      <c r="F13" s="740" t="s">
        <v>329</v>
      </c>
      <c r="G13" s="731"/>
      <c r="H13" s="466"/>
      <c r="I13" s="490"/>
      <c r="J13" s="349">
        <v>4</v>
      </c>
      <c r="K13" s="350">
        <v>5</v>
      </c>
      <c r="L13" s="350">
        <v>5</v>
      </c>
      <c r="M13" s="350">
        <v>5</v>
      </c>
      <c r="N13" s="350">
        <v>5</v>
      </c>
      <c r="O13" s="351">
        <v>5</v>
      </c>
      <c r="P13" s="10"/>
      <c r="Q13" s="632">
        <f t="shared" si="0"/>
        <v>10</v>
      </c>
      <c r="R13" s="632" t="str">
        <f t="shared" si="1"/>
        <v>水</v>
      </c>
      <c r="S13" s="640"/>
      <c r="T13" s="64"/>
      <c r="U13" s="851" t="str">
        <f t="shared" si="3"/>
        <v>２～６年５時間</v>
      </c>
      <c r="V13" s="149"/>
      <c r="W13" s="149">
        <v>5</v>
      </c>
      <c r="X13" s="149">
        <v>5</v>
      </c>
      <c r="Y13" s="149">
        <v>5</v>
      </c>
      <c r="Z13" s="149">
        <v>5</v>
      </c>
      <c r="AA13" s="149">
        <v>5</v>
      </c>
      <c r="AB13" s="149">
        <v>5</v>
      </c>
      <c r="AC13" s="292">
        <v>10</v>
      </c>
      <c r="AD13" s="292" t="s">
        <v>17</v>
      </c>
      <c r="AE13" s="289">
        <f t="shared" si="4"/>
        <v>1</v>
      </c>
      <c r="AF13" s="289">
        <f t="shared" si="2"/>
        <v>0</v>
      </c>
      <c r="AG13" s="289">
        <f t="shared" si="2"/>
        <v>0</v>
      </c>
      <c r="AH13" s="289">
        <f t="shared" si="2"/>
        <v>0</v>
      </c>
      <c r="AI13" s="289">
        <f t="shared" si="2"/>
        <v>0</v>
      </c>
      <c r="AJ13" s="289">
        <f t="shared" si="2"/>
        <v>0</v>
      </c>
    </row>
    <row r="14" spans="1:36" s="43" customFormat="1" ht="84.75" customHeight="1">
      <c r="A14" s="67"/>
      <c r="B14" s="411">
        <v>11</v>
      </c>
      <c r="C14" s="410" t="s">
        <v>180</v>
      </c>
      <c r="D14" s="643"/>
      <c r="E14" s="465" t="s">
        <v>28</v>
      </c>
      <c r="F14" s="534" t="s">
        <v>330</v>
      </c>
      <c r="G14" s="573"/>
      <c r="H14" s="466" t="s">
        <v>54</v>
      </c>
      <c r="I14" s="727"/>
      <c r="J14" s="349">
        <v>4</v>
      </c>
      <c r="K14" s="350">
        <v>4</v>
      </c>
      <c r="L14" s="350">
        <v>4</v>
      </c>
      <c r="M14" s="350">
        <v>4</v>
      </c>
      <c r="N14" s="350">
        <v>4</v>
      </c>
      <c r="O14" s="351">
        <v>4</v>
      </c>
      <c r="P14" s="10"/>
      <c r="Q14" s="632">
        <f t="shared" si="0"/>
        <v>11</v>
      </c>
      <c r="R14" s="632" t="str">
        <f t="shared" si="1"/>
        <v>木</v>
      </c>
      <c r="S14" s="307"/>
      <c r="T14" s="68"/>
      <c r="U14" s="851" t="str">
        <f t="shared" si="3"/>
        <v>４年自転車免許講習（２～４時間目）
４時間</v>
      </c>
      <c r="V14" s="172"/>
      <c r="W14" s="172">
        <v>5</v>
      </c>
      <c r="X14" s="172">
        <v>6</v>
      </c>
      <c r="Y14" s="172">
        <v>6</v>
      </c>
      <c r="Z14" s="149">
        <v>6</v>
      </c>
      <c r="AA14" s="149">
        <v>6</v>
      </c>
      <c r="AB14" s="149">
        <v>6</v>
      </c>
      <c r="AC14" s="292">
        <v>11</v>
      </c>
      <c r="AD14" s="292" t="s">
        <v>12</v>
      </c>
      <c r="AE14" s="289">
        <f t="shared" si="4"/>
        <v>1</v>
      </c>
      <c r="AF14" s="289">
        <f t="shared" si="2"/>
        <v>2</v>
      </c>
      <c r="AG14" s="289">
        <f t="shared" si="2"/>
        <v>2</v>
      </c>
      <c r="AH14" s="289">
        <f t="shared" si="2"/>
        <v>2</v>
      </c>
      <c r="AI14" s="289">
        <f t="shared" si="2"/>
        <v>2</v>
      </c>
      <c r="AJ14" s="289">
        <f t="shared" si="2"/>
        <v>2</v>
      </c>
    </row>
    <row r="15" spans="1:36" s="43" customFormat="1" ht="84.75" customHeight="1">
      <c r="A15" s="67"/>
      <c r="B15" s="411">
        <v>12</v>
      </c>
      <c r="C15" s="410" t="s">
        <v>15</v>
      </c>
      <c r="D15" s="643"/>
      <c r="E15" s="465" t="s">
        <v>28</v>
      </c>
      <c r="F15" s="535" t="s">
        <v>331</v>
      </c>
      <c r="G15" s="729"/>
      <c r="H15" s="466" t="s">
        <v>54</v>
      </c>
      <c r="I15" s="727"/>
      <c r="J15" s="349">
        <v>4</v>
      </c>
      <c r="K15" s="350">
        <v>4</v>
      </c>
      <c r="L15" s="350">
        <v>4</v>
      </c>
      <c r="M15" s="350">
        <v>4</v>
      </c>
      <c r="N15" s="350">
        <v>4</v>
      </c>
      <c r="O15" s="351">
        <v>4</v>
      </c>
      <c r="P15" s="10"/>
      <c r="Q15" s="632">
        <f t="shared" si="0"/>
        <v>12</v>
      </c>
      <c r="R15" s="632" t="str">
        <f t="shared" si="1"/>
        <v>金</v>
      </c>
      <c r="S15" s="307"/>
      <c r="T15" s="64"/>
      <c r="U15" s="851" t="str">
        <f t="shared" si="3"/>
        <v>４時間</v>
      </c>
      <c r="V15" s="149"/>
      <c r="W15" s="149">
        <v>5</v>
      </c>
      <c r="X15" s="149">
        <v>5</v>
      </c>
      <c r="Y15" s="149">
        <v>6</v>
      </c>
      <c r="Z15" s="149">
        <v>6</v>
      </c>
      <c r="AA15" s="149">
        <v>6</v>
      </c>
      <c r="AB15" s="149">
        <v>6</v>
      </c>
      <c r="AC15" s="292">
        <v>12</v>
      </c>
      <c r="AD15" s="292" t="s">
        <v>13</v>
      </c>
      <c r="AE15" s="289">
        <f t="shared" si="4"/>
        <v>1</v>
      </c>
      <c r="AF15" s="289">
        <f t="shared" si="2"/>
        <v>1</v>
      </c>
      <c r="AG15" s="289">
        <f t="shared" si="2"/>
        <v>2</v>
      </c>
      <c r="AH15" s="289">
        <f t="shared" si="2"/>
        <v>2</v>
      </c>
      <c r="AI15" s="289">
        <f t="shared" si="2"/>
        <v>2</v>
      </c>
      <c r="AJ15" s="289">
        <f t="shared" si="2"/>
        <v>2</v>
      </c>
    </row>
    <row r="16" spans="1:36" s="43" customFormat="1" ht="84.75" customHeight="1">
      <c r="A16" s="67"/>
      <c r="B16" s="960">
        <v>13</v>
      </c>
      <c r="C16" s="881" t="s">
        <v>182</v>
      </c>
      <c r="D16" s="996"/>
      <c r="E16" s="997"/>
      <c r="F16" s="988"/>
      <c r="G16" s="989"/>
      <c r="H16" s="885"/>
      <c r="I16" s="995"/>
      <c r="J16" s="887"/>
      <c r="K16" s="888"/>
      <c r="L16" s="888"/>
      <c r="M16" s="888"/>
      <c r="N16" s="888"/>
      <c r="O16" s="906"/>
      <c r="P16" s="890"/>
      <c r="Q16" s="891">
        <f t="shared" si="0"/>
        <v>13</v>
      </c>
      <c r="R16" s="891" t="str">
        <f t="shared" si="1"/>
        <v>土</v>
      </c>
      <c r="S16" s="958"/>
      <c r="T16" s="991"/>
      <c r="U16" s="992">
        <f t="shared" si="3"/>
        <v>0</v>
      </c>
      <c r="V16" s="149"/>
      <c r="W16" s="149">
        <v>5</v>
      </c>
      <c r="X16" s="149">
        <v>5</v>
      </c>
      <c r="Y16" s="149">
        <v>5</v>
      </c>
      <c r="Z16" s="149">
        <v>6</v>
      </c>
      <c r="AA16" s="149">
        <v>6</v>
      </c>
      <c r="AB16" s="149">
        <v>6</v>
      </c>
      <c r="AC16" s="292">
        <v>13</v>
      </c>
      <c r="AD16" s="292" t="s">
        <v>14</v>
      </c>
      <c r="AE16" s="289">
        <f t="shared" si="4"/>
        <v>5</v>
      </c>
      <c r="AF16" s="289">
        <f t="shared" si="2"/>
        <v>5</v>
      </c>
      <c r="AG16" s="289">
        <f t="shared" si="2"/>
        <v>5</v>
      </c>
      <c r="AH16" s="289">
        <f t="shared" si="2"/>
        <v>6</v>
      </c>
      <c r="AI16" s="289">
        <f t="shared" si="2"/>
        <v>6</v>
      </c>
      <c r="AJ16" s="289">
        <f t="shared" si="2"/>
        <v>6</v>
      </c>
    </row>
    <row r="17" spans="1:36" s="43" customFormat="1" ht="84.75" customHeight="1">
      <c r="A17" s="67"/>
      <c r="B17" s="960">
        <v>14</v>
      </c>
      <c r="C17" s="881" t="s">
        <v>183</v>
      </c>
      <c r="D17" s="998"/>
      <c r="E17" s="997"/>
      <c r="F17" s="988"/>
      <c r="G17" s="989"/>
      <c r="H17" s="955"/>
      <c r="I17" s="999"/>
      <c r="J17" s="887"/>
      <c r="K17" s="888"/>
      <c r="L17" s="888"/>
      <c r="M17" s="888"/>
      <c r="N17" s="888"/>
      <c r="O17" s="906"/>
      <c r="P17" s="890"/>
      <c r="Q17" s="891">
        <f t="shared" si="0"/>
        <v>14</v>
      </c>
      <c r="R17" s="891" t="str">
        <f t="shared" si="1"/>
        <v>日</v>
      </c>
      <c r="S17" s="972"/>
      <c r="T17" s="991"/>
      <c r="U17" s="992">
        <f t="shared" si="3"/>
        <v>0</v>
      </c>
      <c r="V17" s="149"/>
      <c r="W17" s="149">
        <v>5</v>
      </c>
      <c r="X17" s="149">
        <v>5</v>
      </c>
      <c r="Y17" s="149">
        <v>6</v>
      </c>
      <c r="Z17" s="149">
        <v>6</v>
      </c>
      <c r="AA17" s="149">
        <v>6</v>
      </c>
      <c r="AB17" s="149">
        <v>6</v>
      </c>
      <c r="AC17" s="292">
        <v>14</v>
      </c>
      <c r="AD17" s="292" t="s">
        <v>15</v>
      </c>
      <c r="AE17" s="289">
        <f t="shared" si="4"/>
        <v>5</v>
      </c>
      <c r="AF17" s="289">
        <f t="shared" si="2"/>
        <v>5</v>
      </c>
      <c r="AG17" s="289">
        <f t="shared" si="2"/>
        <v>6</v>
      </c>
      <c r="AH17" s="289">
        <f t="shared" si="2"/>
        <v>6</v>
      </c>
      <c r="AI17" s="289">
        <f t="shared" si="2"/>
        <v>6</v>
      </c>
      <c r="AJ17" s="289">
        <f t="shared" si="2"/>
        <v>6</v>
      </c>
    </row>
    <row r="18" spans="1:36" s="43" customFormat="1" ht="84.75" customHeight="1">
      <c r="A18" s="67"/>
      <c r="B18" s="960">
        <v>15</v>
      </c>
      <c r="C18" s="881" t="s">
        <v>17</v>
      </c>
      <c r="D18" s="881"/>
      <c r="E18" s="997"/>
      <c r="F18" s="966" t="s">
        <v>103</v>
      </c>
      <c r="G18" s="989"/>
      <c r="H18" s="885"/>
      <c r="I18" s="999"/>
      <c r="J18" s="887"/>
      <c r="K18" s="888"/>
      <c r="L18" s="888"/>
      <c r="M18" s="888"/>
      <c r="N18" s="888"/>
      <c r="O18" s="906"/>
      <c r="P18" s="1000"/>
      <c r="Q18" s="891">
        <f t="shared" si="0"/>
        <v>15</v>
      </c>
      <c r="R18" s="891" t="str">
        <f t="shared" si="1"/>
        <v>月</v>
      </c>
      <c r="S18" s="972"/>
      <c r="T18" s="991"/>
      <c r="U18" s="992" t="str">
        <f t="shared" si="3"/>
        <v>海の日</v>
      </c>
      <c r="V18" s="149"/>
      <c r="W18" s="149"/>
      <c r="X18" s="149"/>
      <c r="Y18" s="149"/>
      <c r="Z18" s="149"/>
      <c r="AA18" s="149"/>
      <c r="AB18" s="149"/>
      <c r="AC18" s="292">
        <v>15</v>
      </c>
      <c r="AD18" s="292" t="s">
        <v>16</v>
      </c>
      <c r="AE18" s="289">
        <f t="shared" si="4"/>
        <v>0</v>
      </c>
      <c r="AF18" s="289">
        <f t="shared" si="2"/>
        <v>0</v>
      </c>
      <c r="AG18" s="289">
        <f t="shared" si="2"/>
        <v>0</v>
      </c>
      <c r="AH18" s="289">
        <f t="shared" si="2"/>
        <v>0</v>
      </c>
      <c r="AI18" s="289">
        <f t="shared" si="2"/>
        <v>0</v>
      </c>
      <c r="AJ18" s="289">
        <f t="shared" si="2"/>
        <v>0</v>
      </c>
    </row>
    <row r="19" spans="1:36" s="43" customFormat="1" ht="84.75" customHeight="1">
      <c r="A19" s="67"/>
      <c r="B19" s="411">
        <v>16</v>
      </c>
      <c r="C19" s="410" t="s">
        <v>178</v>
      </c>
      <c r="D19" s="410"/>
      <c r="E19" s="489" t="s">
        <v>28</v>
      </c>
      <c r="F19" s="705" t="s">
        <v>332</v>
      </c>
      <c r="G19" s="729"/>
      <c r="H19" s="598" t="s">
        <v>48</v>
      </c>
      <c r="I19" s="727" t="s">
        <v>175</v>
      </c>
      <c r="J19" s="349">
        <v>4</v>
      </c>
      <c r="K19" s="350">
        <v>4</v>
      </c>
      <c r="L19" s="350">
        <v>4</v>
      </c>
      <c r="M19" s="350">
        <v>4</v>
      </c>
      <c r="N19" s="350">
        <v>4</v>
      </c>
      <c r="O19" s="351">
        <v>4</v>
      </c>
      <c r="P19" s="703"/>
      <c r="Q19" s="632">
        <f t="shared" si="0"/>
        <v>16</v>
      </c>
      <c r="R19" s="632" t="str">
        <f t="shared" si="1"/>
        <v>火</v>
      </c>
      <c r="S19" s="307"/>
      <c r="T19" s="64"/>
      <c r="U19" s="851" t="str">
        <f t="shared" si="3"/>
        <v>４時間　　給食終了</v>
      </c>
      <c r="V19" s="149"/>
      <c r="W19" s="149"/>
      <c r="X19" s="149"/>
      <c r="Y19" s="149"/>
      <c r="Z19" s="149"/>
      <c r="AA19" s="149"/>
      <c r="AB19" s="149"/>
      <c r="AC19" s="292">
        <v>16</v>
      </c>
      <c r="AD19" s="292" t="s">
        <v>0</v>
      </c>
      <c r="AE19" s="289">
        <f t="shared" si="4"/>
        <v>-4</v>
      </c>
      <c r="AF19" s="289">
        <f t="shared" si="2"/>
        <v>-4</v>
      </c>
      <c r="AG19" s="289">
        <f t="shared" si="2"/>
        <v>-4</v>
      </c>
      <c r="AH19" s="289">
        <f t="shared" si="2"/>
        <v>-4</v>
      </c>
      <c r="AI19" s="289">
        <f t="shared" si="2"/>
        <v>-4</v>
      </c>
      <c r="AJ19" s="289">
        <f t="shared" si="2"/>
        <v>-4</v>
      </c>
    </row>
    <row r="20" spans="1:36" s="43" customFormat="1" ht="84.75" customHeight="1">
      <c r="A20" s="67"/>
      <c r="B20" s="411">
        <v>17</v>
      </c>
      <c r="C20" s="410" t="s">
        <v>179</v>
      </c>
      <c r="D20" s="410"/>
      <c r="E20" s="489" t="s">
        <v>28</v>
      </c>
      <c r="F20" s="592"/>
      <c r="G20" s="732"/>
      <c r="H20" s="866" t="s">
        <v>194</v>
      </c>
      <c r="I20" s="490" t="s">
        <v>174</v>
      </c>
      <c r="J20" s="349">
        <v>3</v>
      </c>
      <c r="K20" s="350">
        <v>3</v>
      </c>
      <c r="L20" s="350">
        <v>3</v>
      </c>
      <c r="M20" s="350">
        <v>3</v>
      </c>
      <c r="N20" s="350">
        <v>3</v>
      </c>
      <c r="O20" s="351">
        <v>3</v>
      </c>
      <c r="P20" s="715"/>
      <c r="Q20" s="632">
        <f t="shared" si="0"/>
        <v>17</v>
      </c>
      <c r="R20" s="632" t="str">
        <f t="shared" si="1"/>
        <v>水</v>
      </c>
      <c r="S20" s="307"/>
      <c r="T20" s="64"/>
      <c r="U20" s="851">
        <f t="shared" si="3"/>
        <v>0</v>
      </c>
      <c r="V20" s="149"/>
      <c r="AC20" s="292">
        <v>17</v>
      </c>
      <c r="AD20" s="292" t="s">
        <v>17</v>
      </c>
      <c r="AE20" s="289">
        <f t="shared" si="4"/>
        <v>-3</v>
      </c>
      <c r="AF20" s="289">
        <f t="shared" si="4"/>
        <v>-3</v>
      </c>
      <c r="AG20" s="289">
        <f t="shared" si="4"/>
        <v>-3</v>
      </c>
      <c r="AH20" s="289">
        <f t="shared" si="4"/>
        <v>-3</v>
      </c>
      <c r="AI20" s="289">
        <f t="shared" si="4"/>
        <v>-3</v>
      </c>
      <c r="AJ20" s="289">
        <f t="shared" si="4"/>
        <v>-3</v>
      </c>
    </row>
    <row r="21" spans="1:36" s="43" customFormat="1" ht="84.75" customHeight="1">
      <c r="A21" s="67"/>
      <c r="B21" s="411">
        <v>18</v>
      </c>
      <c r="C21" s="410" t="s">
        <v>180</v>
      </c>
      <c r="D21" s="410"/>
      <c r="E21" s="465" t="s">
        <v>28</v>
      </c>
      <c r="F21" s="817" t="s">
        <v>333</v>
      </c>
      <c r="G21" s="730"/>
      <c r="H21" s="466" t="s">
        <v>190</v>
      </c>
      <c r="I21" s="727" t="s">
        <v>105</v>
      </c>
      <c r="J21" s="349">
        <v>3</v>
      </c>
      <c r="K21" s="350">
        <v>3</v>
      </c>
      <c r="L21" s="350">
        <v>3</v>
      </c>
      <c r="M21" s="350">
        <v>3</v>
      </c>
      <c r="N21" s="350">
        <v>3</v>
      </c>
      <c r="O21" s="351">
        <v>3</v>
      </c>
      <c r="P21" s="10"/>
      <c r="Q21" s="632">
        <f t="shared" si="0"/>
        <v>18</v>
      </c>
      <c r="R21" s="632" t="str">
        <f t="shared" si="1"/>
        <v>木</v>
      </c>
      <c r="S21" s="307"/>
      <c r="T21" s="64"/>
      <c r="U21" s="851" t="str">
        <f t="shared" si="3"/>
        <v>３時間</v>
      </c>
      <c r="V21" s="149"/>
      <c r="W21" s="172">
        <v>5</v>
      </c>
      <c r="X21" s="172">
        <v>6</v>
      </c>
      <c r="Y21" s="172">
        <v>6</v>
      </c>
      <c r="Z21" s="149">
        <v>6</v>
      </c>
      <c r="AA21" s="149">
        <v>6</v>
      </c>
      <c r="AB21" s="149">
        <v>6</v>
      </c>
      <c r="AC21" s="292">
        <v>18</v>
      </c>
      <c r="AD21" s="292" t="s">
        <v>12</v>
      </c>
      <c r="AE21" s="289">
        <f t="shared" si="4"/>
        <v>2</v>
      </c>
      <c r="AF21" s="289">
        <f t="shared" si="4"/>
        <v>3</v>
      </c>
      <c r="AG21" s="289">
        <f t="shared" si="4"/>
        <v>3</v>
      </c>
      <c r="AH21" s="289">
        <f t="shared" si="4"/>
        <v>3</v>
      </c>
      <c r="AI21" s="289">
        <f t="shared" si="4"/>
        <v>3</v>
      </c>
      <c r="AJ21" s="289">
        <f t="shared" si="4"/>
        <v>3</v>
      </c>
    </row>
    <row r="22" spans="1:36" s="43" customFormat="1" ht="84.75" customHeight="1">
      <c r="A22" s="67"/>
      <c r="B22" s="411">
        <v>19</v>
      </c>
      <c r="C22" s="410" t="s">
        <v>15</v>
      </c>
      <c r="D22" s="471"/>
      <c r="E22" s="465" t="s">
        <v>28</v>
      </c>
      <c r="F22" s="705" t="s">
        <v>334</v>
      </c>
      <c r="G22" s="729"/>
      <c r="H22" s="466" t="s">
        <v>48</v>
      </c>
      <c r="I22" s="727"/>
      <c r="J22" s="349">
        <v>3</v>
      </c>
      <c r="K22" s="350">
        <v>3</v>
      </c>
      <c r="L22" s="350">
        <v>3</v>
      </c>
      <c r="M22" s="350">
        <v>3</v>
      </c>
      <c r="N22" s="350">
        <v>3</v>
      </c>
      <c r="O22" s="351">
        <v>3</v>
      </c>
      <c r="P22" s="10"/>
      <c r="Q22" s="632">
        <f t="shared" si="0"/>
        <v>19</v>
      </c>
      <c r="R22" s="632" t="str">
        <f t="shared" si="1"/>
        <v>金</v>
      </c>
      <c r="S22" s="312"/>
      <c r="T22" s="64"/>
      <c r="U22" s="851" t="str">
        <f t="shared" si="3"/>
        <v>１学期終業式
３時間　　</v>
      </c>
      <c r="V22" s="149"/>
      <c r="W22" s="149">
        <v>5</v>
      </c>
      <c r="X22" s="149">
        <v>5</v>
      </c>
      <c r="Y22" s="149">
        <v>6</v>
      </c>
      <c r="Z22" s="149">
        <v>6</v>
      </c>
      <c r="AA22" s="149">
        <v>6</v>
      </c>
      <c r="AB22" s="149">
        <v>6</v>
      </c>
      <c r="AC22" s="292">
        <v>19</v>
      </c>
      <c r="AD22" s="292" t="s">
        <v>13</v>
      </c>
      <c r="AE22" s="289">
        <f t="shared" si="4"/>
        <v>2</v>
      </c>
      <c r="AF22" s="289">
        <f t="shared" si="4"/>
        <v>2</v>
      </c>
      <c r="AG22" s="289">
        <f t="shared" si="4"/>
        <v>3</v>
      </c>
      <c r="AH22" s="289">
        <f t="shared" si="4"/>
        <v>3</v>
      </c>
      <c r="AI22" s="289">
        <f t="shared" si="4"/>
        <v>3</v>
      </c>
      <c r="AJ22" s="289">
        <f t="shared" si="4"/>
        <v>3</v>
      </c>
    </row>
    <row r="23" spans="1:36" s="43" customFormat="1" ht="84.75" customHeight="1">
      <c r="A23" s="67"/>
      <c r="B23" s="960">
        <v>20</v>
      </c>
      <c r="C23" s="881" t="s">
        <v>182</v>
      </c>
      <c r="D23" s="882"/>
      <c r="E23" s="1001"/>
      <c r="F23" s="1002"/>
      <c r="G23" s="994"/>
      <c r="H23" s="1003"/>
      <c r="I23" s="999"/>
      <c r="J23" s="887"/>
      <c r="K23" s="888"/>
      <c r="L23" s="888"/>
      <c r="M23" s="888"/>
      <c r="N23" s="888"/>
      <c r="O23" s="906"/>
      <c r="P23" s="890"/>
      <c r="Q23" s="891">
        <f t="shared" si="0"/>
        <v>20</v>
      </c>
      <c r="R23" s="891" t="str">
        <f t="shared" si="1"/>
        <v>土</v>
      </c>
      <c r="S23" s="958"/>
      <c r="T23" s="991"/>
      <c r="U23" s="992">
        <f t="shared" si="3"/>
        <v>0</v>
      </c>
      <c r="V23" s="149"/>
      <c r="W23" s="149">
        <v>5</v>
      </c>
      <c r="X23" s="149">
        <v>5</v>
      </c>
      <c r="Y23" s="149">
        <v>5</v>
      </c>
      <c r="Z23" s="149">
        <v>6</v>
      </c>
      <c r="AA23" s="149">
        <v>6</v>
      </c>
      <c r="AB23" s="149">
        <v>6</v>
      </c>
      <c r="AC23" s="292">
        <v>20</v>
      </c>
      <c r="AD23" s="292" t="s">
        <v>14</v>
      </c>
      <c r="AE23" s="289">
        <f t="shared" si="4"/>
        <v>5</v>
      </c>
      <c r="AF23" s="289">
        <f t="shared" si="4"/>
        <v>5</v>
      </c>
      <c r="AG23" s="289">
        <f t="shared" si="4"/>
        <v>5</v>
      </c>
      <c r="AH23" s="289">
        <f t="shared" si="4"/>
        <v>6</v>
      </c>
      <c r="AI23" s="289">
        <f t="shared" si="4"/>
        <v>6</v>
      </c>
      <c r="AJ23" s="289">
        <f t="shared" si="4"/>
        <v>6</v>
      </c>
    </row>
    <row r="24" spans="1:36" s="43" customFormat="1" ht="84.75" customHeight="1">
      <c r="A24" s="67"/>
      <c r="B24" s="960">
        <v>21</v>
      </c>
      <c r="C24" s="881" t="s">
        <v>183</v>
      </c>
      <c r="D24" s="882"/>
      <c r="E24" s="1001"/>
      <c r="F24" s="1004"/>
      <c r="G24" s="1005"/>
      <c r="H24" s="1006"/>
      <c r="I24" s="1007"/>
      <c r="J24" s="1008"/>
      <c r="K24" s="1009"/>
      <c r="L24" s="1009"/>
      <c r="M24" s="1009"/>
      <c r="N24" s="1009"/>
      <c r="O24" s="1010"/>
      <c r="P24" s="890"/>
      <c r="Q24" s="891">
        <f t="shared" si="0"/>
        <v>21</v>
      </c>
      <c r="R24" s="891" t="str">
        <f t="shared" si="1"/>
        <v>日</v>
      </c>
      <c r="S24" s="1011"/>
      <c r="T24" s="991"/>
      <c r="U24" s="992">
        <f t="shared" si="3"/>
        <v>0</v>
      </c>
      <c r="V24" s="149"/>
      <c r="W24" s="149"/>
      <c r="X24" s="149"/>
      <c r="Y24" s="149"/>
      <c r="Z24" s="149"/>
      <c r="AA24" s="149"/>
      <c r="AB24" s="149"/>
      <c r="AC24" s="292">
        <v>21</v>
      </c>
      <c r="AD24" s="292" t="s">
        <v>15</v>
      </c>
      <c r="AE24" s="289">
        <f t="shared" ref="AE24:AJ24" si="5">W24-J24</f>
        <v>0</v>
      </c>
      <c r="AF24" s="289">
        <f t="shared" si="5"/>
        <v>0</v>
      </c>
      <c r="AG24" s="289">
        <f t="shared" si="5"/>
        <v>0</v>
      </c>
      <c r="AH24" s="289">
        <f t="shared" si="5"/>
        <v>0</v>
      </c>
      <c r="AI24" s="289">
        <f t="shared" si="5"/>
        <v>0</v>
      </c>
      <c r="AJ24" s="289">
        <f t="shared" si="5"/>
        <v>0</v>
      </c>
    </row>
    <row r="25" spans="1:36" s="43" customFormat="1" ht="84.75" customHeight="1">
      <c r="A25" s="67"/>
      <c r="B25" s="411">
        <v>22</v>
      </c>
      <c r="C25" s="410" t="s">
        <v>17</v>
      </c>
      <c r="D25" s="492"/>
      <c r="E25" s="734"/>
      <c r="F25" s="870" t="s">
        <v>161</v>
      </c>
      <c r="G25" s="736"/>
      <c r="H25" s="737"/>
      <c r="I25" s="727"/>
      <c r="J25" s="349"/>
      <c r="K25" s="350"/>
      <c r="L25" s="350"/>
      <c r="M25" s="350"/>
      <c r="N25" s="350"/>
      <c r="O25" s="351"/>
      <c r="P25" s="10"/>
      <c r="Q25" s="632">
        <f t="shared" si="0"/>
        <v>22</v>
      </c>
      <c r="R25" s="632" t="str">
        <f t="shared" si="1"/>
        <v>月</v>
      </c>
      <c r="S25" s="307"/>
      <c r="T25" s="64"/>
      <c r="U25" s="851" t="str">
        <f t="shared" si="3"/>
        <v>個別面談①</v>
      </c>
      <c r="V25" s="149"/>
      <c r="W25" s="149"/>
      <c r="X25" s="149"/>
      <c r="Y25" s="149"/>
      <c r="Z25" s="149"/>
      <c r="AA25" s="149"/>
      <c r="AB25" s="149"/>
      <c r="AC25" s="292">
        <v>22</v>
      </c>
      <c r="AD25" s="292" t="s">
        <v>16</v>
      </c>
      <c r="AE25" s="289">
        <f t="shared" si="4"/>
        <v>0</v>
      </c>
      <c r="AF25" s="289">
        <f t="shared" si="4"/>
        <v>0</v>
      </c>
      <c r="AG25" s="289">
        <f t="shared" si="4"/>
        <v>0</v>
      </c>
      <c r="AH25" s="289">
        <f t="shared" si="4"/>
        <v>0</v>
      </c>
      <c r="AI25" s="289">
        <f t="shared" si="4"/>
        <v>0</v>
      </c>
      <c r="AJ25" s="289">
        <f t="shared" si="4"/>
        <v>0</v>
      </c>
    </row>
    <row r="26" spans="1:36" s="43" customFormat="1" ht="84.75" customHeight="1">
      <c r="A26" s="67"/>
      <c r="B26" s="411">
        <v>23</v>
      </c>
      <c r="C26" s="410" t="s">
        <v>178</v>
      </c>
      <c r="D26" s="410"/>
      <c r="E26" s="465"/>
      <c r="F26" s="519"/>
      <c r="G26" s="738"/>
      <c r="H26" s="466"/>
      <c r="I26" s="490"/>
      <c r="J26" s="349"/>
      <c r="K26" s="350"/>
      <c r="L26" s="350"/>
      <c r="M26" s="350"/>
      <c r="N26" s="350"/>
      <c r="O26" s="351"/>
      <c r="P26" s="10"/>
      <c r="Q26" s="632">
        <f t="shared" si="0"/>
        <v>23</v>
      </c>
      <c r="R26" s="632" t="str">
        <f t="shared" si="1"/>
        <v>火</v>
      </c>
      <c r="S26" s="307"/>
      <c r="T26" s="739"/>
      <c r="U26" s="851">
        <f t="shared" si="3"/>
        <v>0</v>
      </c>
      <c r="V26" s="173"/>
      <c r="W26" s="173"/>
      <c r="X26" s="173"/>
      <c r="Y26" s="149"/>
      <c r="Z26" s="149"/>
      <c r="AA26" s="149"/>
      <c r="AB26" s="149"/>
      <c r="AC26" s="292">
        <v>23</v>
      </c>
      <c r="AD26" s="292" t="s">
        <v>0</v>
      </c>
      <c r="AE26" s="289">
        <f t="shared" si="4"/>
        <v>0</v>
      </c>
      <c r="AF26" s="289">
        <f t="shared" si="4"/>
        <v>0</v>
      </c>
      <c r="AG26" s="289">
        <f t="shared" si="4"/>
        <v>0</v>
      </c>
      <c r="AH26" s="289">
        <f t="shared" si="4"/>
        <v>0</v>
      </c>
      <c r="AI26" s="289">
        <f t="shared" si="4"/>
        <v>0</v>
      </c>
      <c r="AJ26" s="289">
        <f t="shared" si="4"/>
        <v>0</v>
      </c>
    </row>
    <row r="27" spans="1:36" s="43" customFormat="1" ht="84.75" customHeight="1">
      <c r="A27" s="67"/>
      <c r="B27" s="411">
        <v>24</v>
      </c>
      <c r="C27" s="410" t="s">
        <v>179</v>
      </c>
      <c r="D27" s="410"/>
      <c r="E27" s="465"/>
      <c r="F27" s="646" t="s">
        <v>191</v>
      </c>
      <c r="G27" s="731"/>
      <c r="H27" s="466"/>
      <c r="I27" s="727"/>
      <c r="J27" s="349"/>
      <c r="K27" s="350"/>
      <c r="L27" s="350"/>
      <c r="M27" s="350"/>
      <c r="N27" s="350"/>
      <c r="O27" s="351"/>
      <c r="P27" s="10"/>
      <c r="Q27" s="632">
        <f t="shared" si="0"/>
        <v>24</v>
      </c>
      <c r="R27" s="632" t="str">
        <f t="shared" si="1"/>
        <v>水</v>
      </c>
      <c r="S27" s="307"/>
      <c r="T27" s="64"/>
      <c r="U27" s="851" t="str">
        <f t="shared" si="3"/>
        <v>個別面談②</v>
      </c>
      <c r="V27" s="149"/>
      <c r="W27" s="149"/>
      <c r="X27" s="149"/>
      <c r="Y27" s="149"/>
      <c r="Z27" s="149"/>
      <c r="AA27" s="149"/>
      <c r="AB27" s="149"/>
      <c r="AC27" s="292">
        <v>24</v>
      </c>
      <c r="AD27" s="292" t="s">
        <v>17</v>
      </c>
      <c r="AE27" s="289">
        <f t="shared" si="4"/>
        <v>0</v>
      </c>
      <c r="AF27" s="289">
        <f t="shared" si="4"/>
        <v>0</v>
      </c>
      <c r="AG27" s="289">
        <f t="shared" si="4"/>
        <v>0</v>
      </c>
      <c r="AH27" s="289">
        <f t="shared" si="4"/>
        <v>0</v>
      </c>
      <c r="AI27" s="289">
        <f t="shared" si="4"/>
        <v>0</v>
      </c>
      <c r="AJ27" s="289">
        <f t="shared" si="4"/>
        <v>0</v>
      </c>
    </row>
    <row r="28" spans="1:36" s="43" customFormat="1" ht="84.75" customHeight="1">
      <c r="A28" s="67"/>
      <c r="B28" s="411">
        <v>25</v>
      </c>
      <c r="C28" s="410" t="s">
        <v>180</v>
      </c>
      <c r="D28" s="410"/>
      <c r="E28" s="410"/>
      <c r="F28" s="604" t="s">
        <v>162</v>
      </c>
      <c r="G28" s="741"/>
      <c r="H28" s="466"/>
      <c r="I28" s="490"/>
      <c r="J28" s="349"/>
      <c r="K28" s="350"/>
      <c r="L28" s="350"/>
      <c r="M28" s="350"/>
      <c r="N28" s="350"/>
      <c r="O28" s="351"/>
      <c r="P28" s="10"/>
      <c r="Q28" s="632">
        <f t="shared" si="0"/>
        <v>25</v>
      </c>
      <c r="R28" s="632" t="str">
        <f t="shared" si="1"/>
        <v>木</v>
      </c>
      <c r="S28" s="307"/>
      <c r="T28" s="64"/>
      <c r="U28" s="851" t="str">
        <f t="shared" si="3"/>
        <v>個別面談③</v>
      </c>
      <c r="V28" s="149"/>
      <c r="W28" s="149"/>
      <c r="X28" s="149"/>
      <c r="Y28" s="149"/>
      <c r="Z28" s="149"/>
      <c r="AA28" s="149"/>
      <c r="AB28" s="149"/>
      <c r="AC28" s="292">
        <v>25</v>
      </c>
      <c r="AD28" s="292" t="s">
        <v>12</v>
      </c>
      <c r="AE28" s="289">
        <f t="shared" si="4"/>
        <v>0</v>
      </c>
      <c r="AF28" s="289">
        <f t="shared" si="4"/>
        <v>0</v>
      </c>
      <c r="AG28" s="289">
        <f t="shared" si="4"/>
        <v>0</v>
      </c>
      <c r="AH28" s="289">
        <f t="shared" si="4"/>
        <v>0</v>
      </c>
      <c r="AI28" s="289">
        <f t="shared" si="4"/>
        <v>0</v>
      </c>
      <c r="AJ28" s="289">
        <f t="shared" si="4"/>
        <v>0</v>
      </c>
    </row>
    <row r="29" spans="1:36" s="43" customFormat="1" ht="84.75" customHeight="1">
      <c r="A29" s="67"/>
      <c r="B29" s="411">
        <v>26</v>
      </c>
      <c r="C29" s="410" t="s">
        <v>15</v>
      </c>
      <c r="D29" s="410"/>
      <c r="E29" s="465"/>
      <c r="F29" s="604" t="s">
        <v>104</v>
      </c>
      <c r="G29" s="741"/>
      <c r="H29" s="466"/>
      <c r="I29" s="490"/>
      <c r="J29" s="349"/>
      <c r="K29" s="350"/>
      <c r="L29" s="350"/>
      <c r="M29" s="350"/>
      <c r="N29" s="350"/>
      <c r="O29" s="351"/>
      <c r="P29" s="10"/>
      <c r="Q29" s="632">
        <f t="shared" si="0"/>
        <v>26</v>
      </c>
      <c r="R29" s="632" t="str">
        <f t="shared" si="1"/>
        <v>金</v>
      </c>
      <c r="S29" s="307"/>
      <c r="T29" s="64"/>
      <c r="U29" s="851" t="str">
        <f t="shared" si="3"/>
        <v>個別面談④　</v>
      </c>
      <c r="V29" s="149"/>
      <c r="W29" s="149"/>
      <c r="X29" s="149"/>
      <c r="Y29" s="149"/>
      <c r="Z29" s="149"/>
      <c r="AA29" s="149"/>
      <c r="AB29" s="149"/>
      <c r="AC29" s="292">
        <v>26</v>
      </c>
      <c r="AD29" s="292" t="s">
        <v>13</v>
      </c>
      <c r="AE29" s="289">
        <f t="shared" si="4"/>
        <v>0</v>
      </c>
      <c r="AF29" s="289">
        <f t="shared" si="4"/>
        <v>0</v>
      </c>
      <c r="AG29" s="289">
        <f t="shared" si="4"/>
        <v>0</v>
      </c>
      <c r="AH29" s="289">
        <f t="shared" si="4"/>
        <v>0</v>
      </c>
      <c r="AI29" s="289">
        <f t="shared" si="4"/>
        <v>0</v>
      </c>
      <c r="AJ29" s="289">
        <f t="shared" si="4"/>
        <v>0</v>
      </c>
    </row>
    <row r="30" spans="1:36" s="43" customFormat="1" ht="84.75" customHeight="1">
      <c r="A30" s="67"/>
      <c r="B30" s="960">
        <v>27</v>
      </c>
      <c r="C30" s="881" t="s">
        <v>182</v>
      </c>
      <c r="D30" s="907"/>
      <c r="E30" s="987"/>
      <c r="F30" s="883"/>
      <c r="G30" s="1012"/>
      <c r="H30" s="955"/>
      <c r="I30" s="999"/>
      <c r="J30" s="887"/>
      <c r="K30" s="888"/>
      <c r="L30" s="888"/>
      <c r="M30" s="888"/>
      <c r="N30" s="888"/>
      <c r="O30" s="906"/>
      <c r="P30" s="890"/>
      <c r="Q30" s="891">
        <f t="shared" si="0"/>
        <v>27</v>
      </c>
      <c r="R30" s="891" t="str">
        <f t="shared" si="1"/>
        <v>土</v>
      </c>
      <c r="S30" s="969"/>
      <c r="T30" s="991"/>
      <c r="U30" s="992">
        <f t="shared" si="3"/>
        <v>0</v>
      </c>
      <c r="V30" s="149"/>
      <c r="W30" s="149"/>
      <c r="X30" s="149"/>
      <c r="Y30" s="149"/>
      <c r="Z30" s="149"/>
      <c r="AA30" s="149"/>
      <c r="AB30" s="149"/>
      <c r="AC30" s="292">
        <v>27</v>
      </c>
      <c r="AD30" s="292" t="s">
        <v>14</v>
      </c>
      <c r="AE30" s="289">
        <f t="shared" si="4"/>
        <v>0</v>
      </c>
      <c r="AF30" s="289">
        <f t="shared" si="4"/>
        <v>0</v>
      </c>
      <c r="AG30" s="289">
        <f t="shared" si="4"/>
        <v>0</v>
      </c>
      <c r="AH30" s="289">
        <f t="shared" si="4"/>
        <v>0</v>
      </c>
      <c r="AI30" s="289">
        <f t="shared" si="4"/>
        <v>0</v>
      </c>
      <c r="AJ30" s="289">
        <f t="shared" si="4"/>
        <v>0</v>
      </c>
    </row>
    <row r="31" spans="1:36" s="43" customFormat="1" ht="84.75" customHeight="1">
      <c r="A31" s="67"/>
      <c r="B31" s="960">
        <v>28</v>
      </c>
      <c r="C31" s="881" t="s">
        <v>183</v>
      </c>
      <c r="D31" s="907"/>
      <c r="E31" s="987"/>
      <c r="F31" s="883"/>
      <c r="G31" s="1012"/>
      <c r="H31" s="1013"/>
      <c r="I31" s="999"/>
      <c r="J31" s="887"/>
      <c r="K31" s="888"/>
      <c r="L31" s="888"/>
      <c r="M31" s="888"/>
      <c r="N31" s="888"/>
      <c r="O31" s="906"/>
      <c r="P31" s="890"/>
      <c r="Q31" s="891">
        <f t="shared" si="0"/>
        <v>28</v>
      </c>
      <c r="R31" s="891" t="str">
        <f t="shared" si="1"/>
        <v>日</v>
      </c>
      <c r="S31" s="1014"/>
      <c r="T31" s="991"/>
      <c r="U31" s="992">
        <f t="shared" si="3"/>
        <v>0</v>
      </c>
      <c r="V31" s="149"/>
      <c r="W31" s="149"/>
      <c r="X31" s="149"/>
      <c r="Y31" s="149"/>
      <c r="Z31" s="149"/>
      <c r="AA31" s="149"/>
      <c r="AB31" s="149"/>
      <c r="AC31" s="292">
        <v>28</v>
      </c>
      <c r="AD31" s="292" t="s">
        <v>15</v>
      </c>
      <c r="AE31" s="289">
        <f t="shared" si="4"/>
        <v>0</v>
      </c>
      <c r="AF31" s="289">
        <f t="shared" si="4"/>
        <v>0</v>
      </c>
      <c r="AG31" s="289">
        <f t="shared" si="4"/>
        <v>0</v>
      </c>
      <c r="AH31" s="289">
        <f t="shared" si="4"/>
        <v>0</v>
      </c>
      <c r="AI31" s="289">
        <f t="shared" si="4"/>
        <v>0</v>
      </c>
      <c r="AJ31" s="289">
        <f t="shared" si="4"/>
        <v>0</v>
      </c>
    </row>
    <row r="32" spans="1:36" s="43" customFormat="1" ht="84.75" customHeight="1">
      <c r="A32" s="67"/>
      <c r="B32" s="411">
        <v>29</v>
      </c>
      <c r="C32" s="410" t="s">
        <v>17</v>
      </c>
      <c r="D32" s="492"/>
      <c r="E32" s="410"/>
      <c r="F32" s="604" t="s">
        <v>166</v>
      </c>
      <c r="G32" s="741"/>
      <c r="H32" s="598"/>
      <c r="I32" s="742"/>
      <c r="J32" s="609"/>
      <c r="K32" s="603"/>
      <c r="L32" s="603"/>
      <c r="M32" s="603"/>
      <c r="N32" s="603"/>
      <c r="O32" s="351"/>
      <c r="P32" s="10"/>
      <c r="Q32" s="632">
        <f t="shared" si="0"/>
        <v>29</v>
      </c>
      <c r="R32" s="632" t="str">
        <f t="shared" si="1"/>
        <v>月</v>
      </c>
      <c r="S32" s="307"/>
      <c r="T32" s="64"/>
      <c r="U32" s="851" t="str">
        <f t="shared" si="3"/>
        <v>個別面談⑤</v>
      </c>
      <c r="V32" s="149"/>
      <c r="W32" s="149"/>
      <c r="X32" s="149"/>
      <c r="Y32" s="149"/>
      <c r="Z32" s="149"/>
      <c r="AA32" s="149"/>
      <c r="AB32" s="149"/>
      <c r="AC32" s="292">
        <v>29</v>
      </c>
      <c r="AD32" s="292" t="s">
        <v>16</v>
      </c>
      <c r="AE32" s="289">
        <f t="shared" si="4"/>
        <v>0</v>
      </c>
      <c r="AF32" s="289">
        <f t="shared" si="4"/>
        <v>0</v>
      </c>
      <c r="AG32" s="289">
        <f t="shared" si="4"/>
        <v>0</v>
      </c>
      <c r="AH32" s="289">
        <f t="shared" si="4"/>
        <v>0</v>
      </c>
      <c r="AI32" s="289">
        <f t="shared" si="4"/>
        <v>0</v>
      </c>
      <c r="AJ32" s="289">
        <f t="shared" si="4"/>
        <v>0</v>
      </c>
    </row>
    <row r="33" spans="1:36" s="43" customFormat="1" ht="84.75" customHeight="1">
      <c r="A33" s="67"/>
      <c r="B33" s="411">
        <v>30</v>
      </c>
      <c r="C33" s="410" t="s">
        <v>178</v>
      </c>
      <c r="D33" s="492"/>
      <c r="E33" s="465"/>
      <c r="F33" s="534"/>
      <c r="G33" s="559"/>
      <c r="H33" s="466"/>
      <c r="I33" s="490"/>
      <c r="J33" s="349"/>
      <c r="K33" s="350"/>
      <c r="L33" s="350"/>
      <c r="M33" s="350"/>
      <c r="N33" s="350"/>
      <c r="O33" s="351"/>
      <c r="P33" s="10"/>
      <c r="Q33" s="632">
        <f t="shared" si="0"/>
        <v>30</v>
      </c>
      <c r="R33" s="632" t="str">
        <f t="shared" si="1"/>
        <v>火</v>
      </c>
      <c r="S33" s="307"/>
      <c r="T33" s="2"/>
      <c r="U33" s="851">
        <f t="shared" si="3"/>
        <v>0</v>
      </c>
      <c r="V33" s="81"/>
      <c r="W33" s="81"/>
      <c r="X33" s="81"/>
      <c r="Y33" s="81"/>
      <c r="Z33" s="81"/>
      <c r="AA33" s="81"/>
      <c r="AB33" s="81"/>
      <c r="AC33" s="292">
        <v>30</v>
      </c>
      <c r="AD33" s="292" t="s">
        <v>0</v>
      </c>
      <c r="AE33" s="289">
        <f t="shared" si="4"/>
        <v>0</v>
      </c>
      <c r="AF33" s="289">
        <f t="shared" si="4"/>
        <v>0</v>
      </c>
      <c r="AG33" s="289">
        <f t="shared" si="4"/>
        <v>0</v>
      </c>
      <c r="AH33" s="289">
        <f t="shared" si="4"/>
        <v>0</v>
      </c>
      <c r="AI33" s="289">
        <f t="shared" si="4"/>
        <v>0</v>
      </c>
      <c r="AJ33" s="289">
        <f t="shared" si="4"/>
        <v>0</v>
      </c>
    </row>
    <row r="34" spans="1:36" s="43" customFormat="1" ht="84.75" customHeight="1" thickBot="1">
      <c r="A34" s="67"/>
      <c r="B34" s="412">
        <v>31</v>
      </c>
      <c r="C34" s="413" t="s">
        <v>179</v>
      </c>
      <c r="D34" s="743"/>
      <c r="E34" s="418"/>
      <c r="F34" s="744"/>
      <c r="G34" s="745"/>
      <c r="H34" s="746"/>
      <c r="I34" s="747"/>
      <c r="J34" s="748"/>
      <c r="K34" s="749"/>
      <c r="L34" s="749"/>
      <c r="M34" s="749"/>
      <c r="N34" s="749"/>
      <c r="O34" s="750"/>
      <c r="P34" s="10"/>
      <c r="Q34" s="694">
        <v>31</v>
      </c>
      <c r="R34" s="695" t="s">
        <v>17</v>
      </c>
      <c r="S34" s="307"/>
      <c r="T34" s="2"/>
      <c r="U34" s="851">
        <f t="shared" si="3"/>
        <v>0</v>
      </c>
      <c r="V34" s="81"/>
      <c r="W34" s="81"/>
      <c r="X34" s="81"/>
      <c r="Y34" s="81"/>
      <c r="Z34" s="81"/>
      <c r="AA34" s="81"/>
      <c r="AB34" s="81"/>
      <c r="AC34" s="292">
        <v>31</v>
      </c>
      <c r="AD34" s="292" t="s">
        <v>17</v>
      </c>
      <c r="AE34" s="289">
        <f t="shared" ref="AE34:AJ34" si="6">W34-J34</f>
        <v>0</v>
      </c>
      <c r="AF34" s="289">
        <f t="shared" si="6"/>
        <v>0</v>
      </c>
      <c r="AG34" s="289">
        <f t="shared" si="6"/>
        <v>0</v>
      </c>
      <c r="AH34" s="289">
        <f t="shared" si="6"/>
        <v>0</v>
      </c>
      <c r="AI34" s="289">
        <f t="shared" si="6"/>
        <v>0</v>
      </c>
      <c r="AJ34" s="289">
        <f t="shared" si="6"/>
        <v>0</v>
      </c>
    </row>
    <row r="35" spans="1:36" s="43" customFormat="1" ht="41.25" customHeight="1">
      <c r="B35" s="1395" t="s">
        <v>275</v>
      </c>
      <c r="C35" s="1396"/>
      <c r="D35" s="1396"/>
      <c r="E35" s="1396"/>
      <c r="F35" s="1396"/>
      <c r="G35" s="1396"/>
      <c r="H35" s="1396"/>
      <c r="I35" s="1221" t="s">
        <v>20</v>
      </c>
      <c r="J35" s="363">
        <f t="shared" ref="J35:O35" si="7">SUM(J4:J34)</f>
        <v>59</v>
      </c>
      <c r="K35" s="363">
        <f t="shared" si="7"/>
        <v>61</v>
      </c>
      <c r="L35" s="363">
        <f t="shared" si="7"/>
        <v>62</v>
      </c>
      <c r="M35" s="363">
        <f t="shared" si="7"/>
        <v>63</v>
      </c>
      <c r="N35" s="363">
        <f t="shared" si="7"/>
        <v>63</v>
      </c>
      <c r="O35" s="364">
        <f t="shared" si="7"/>
        <v>63</v>
      </c>
      <c r="P35" s="81"/>
      <c r="Q35" s="81"/>
      <c r="R35" s="81"/>
      <c r="S35" s="136"/>
      <c r="T35" s="81"/>
      <c r="U35" s="81"/>
      <c r="V35" s="81"/>
      <c r="W35" s="239">
        <f t="shared" ref="W35:AB35" si="8">SUM(W4:W34)</f>
        <v>65</v>
      </c>
      <c r="X35" s="239">
        <f t="shared" si="8"/>
        <v>68</v>
      </c>
      <c r="Y35" s="239">
        <f t="shared" si="8"/>
        <v>73</v>
      </c>
      <c r="Z35" s="239">
        <f t="shared" si="8"/>
        <v>76</v>
      </c>
      <c r="AA35" s="239">
        <f t="shared" si="8"/>
        <v>76</v>
      </c>
      <c r="AB35" s="239">
        <f t="shared" si="8"/>
        <v>76</v>
      </c>
      <c r="AC35" s="292" t="s">
        <v>131</v>
      </c>
      <c r="AD35" s="292"/>
      <c r="AE35" s="289">
        <f t="shared" ref="AE35:AJ35" si="9">SUM(AE4:AE34)</f>
        <v>6</v>
      </c>
      <c r="AF35" s="289">
        <f t="shared" si="9"/>
        <v>7</v>
      </c>
      <c r="AG35" s="289">
        <f t="shared" si="9"/>
        <v>11</v>
      </c>
      <c r="AH35" s="289">
        <f t="shared" si="9"/>
        <v>13</v>
      </c>
      <c r="AI35" s="289">
        <f t="shared" si="9"/>
        <v>13</v>
      </c>
      <c r="AJ35" s="289">
        <f t="shared" si="9"/>
        <v>13</v>
      </c>
    </row>
    <row r="36" spans="1:36" s="43" customFormat="1" ht="41.25" customHeight="1">
      <c r="B36" s="1397"/>
      <c r="C36" s="1398"/>
      <c r="D36" s="1398"/>
      <c r="E36" s="1398"/>
      <c r="F36" s="1398"/>
      <c r="G36" s="1398"/>
      <c r="H36" s="1398"/>
      <c r="I36" s="285" t="s">
        <v>234</v>
      </c>
      <c r="J36" s="431">
        <f t="shared" ref="J36:O36" si="10">COUNTA(J4:J34)-J37</f>
        <v>14</v>
      </c>
      <c r="K36" s="431">
        <f t="shared" si="10"/>
        <v>14</v>
      </c>
      <c r="L36" s="431">
        <f t="shared" si="10"/>
        <v>14</v>
      </c>
      <c r="M36" s="431">
        <f t="shared" si="10"/>
        <v>14</v>
      </c>
      <c r="N36" s="431">
        <f t="shared" si="10"/>
        <v>14</v>
      </c>
      <c r="O36" s="432">
        <f t="shared" si="10"/>
        <v>14</v>
      </c>
      <c r="P36" s="81"/>
      <c r="Q36" s="81"/>
      <c r="R36" s="81"/>
      <c r="S36" s="136"/>
      <c r="T36" s="81"/>
      <c r="U36" s="81"/>
      <c r="V36" s="81"/>
      <c r="W36" s="81"/>
      <c r="X36" s="81"/>
      <c r="Y36" s="81"/>
      <c r="Z36" s="81"/>
      <c r="AA36" s="81"/>
      <c r="AB36" s="81"/>
    </row>
    <row r="37" spans="1:36" s="43" customFormat="1" ht="41.25" customHeight="1" thickBot="1">
      <c r="B37" s="1397"/>
      <c r="C37" s="1398"/>
      <c r="D37" s="1398"/>
      <c r="E37" s="1398"/>
      <c r="F37" s="1398"/>
      <c r="G37" s="1398"/>
      <c r="H37" s="1398"/>
      <c r="I37" s="286" t="s">
        <v>235</v>
      </c>
      <c r="J37" s="433"/>
      <c r="K37" s="433"/>
      <c r="L37" s="433"/>
      <c r="M37" s="433"/>
      <c r="N37" s="433"/>
      <c r="O37" s="434"/>
      <c r="P37" s="81"/>
      <c r="Q37" s="81"/>
      <c r="R37" s="81"/>
      <c r="S37" s="136"/>
      <c r="T37" s="109"/>
      <c r="U37" s="81"/>
      <c r="V37" s="81"/>
      <c r="W37" s="81"/>
      <c r="X37" s="81"/>
      <c r="Y37" s="81"/>
      <c r="Z37" s="81"/>
      <c r="AA37" s="81"/>
      <c r="AB37" s="81"/>
    </row>
    <row r="38" spans="1:36" s="43" customFormat="1" ht="13.5" customHeight="1">
      <c r="B38" s="1397"/>
      <c r="C38" s="1398"/>
      <c r="D38" s="1398"/>
      <c r="E38" s="1398"/>
      <c r="F38" s="1398"/>
      <c r="G38" s="1398"/>
      <c r="H38" s="1398"/>
      <c r="I38" s="447"/>
      <c r="J38" s="447"/>
      <c r="K38" s="447"/>
      <c r="L38" s="447"/>
      <c r="M38" s="447"/>
      <c r="N38" s="447"/>
      <c r="O38" s="448"/>
      <c r="S38" s="137"/>
    </row>
    <row r="39" spans="1:36" s="43" customFormat="1" ht="36" customHeight="1" thickBot="1">
      <c r="B39" s="1399"/>
      <c r="C39" s="1400"/>
      <c r="D39" s="1400"/>
      <c r="E39" s="1400"/>
      <c r="F39" s="1400"/>
      <c r="G39" s="1400"/>
      <c r="H39" s="1400"/>
      <c r="I39" s="445"/>
      <c r="J39" s="151"/>
      <c r="K39" s="151"/>
      <c r="L39" s="151"/>
      <c r="M39" s="151"/>
      <c r="N39" s="151"/>
      <c r="O39" s="152"/>
      <c r="S39" s="137"/>
    </row>
    <row r="40" spans="1:36" s="43" customFormat="1" ht="13.5" customHeight="1">
      <c r="B40" s="259"/>
      <c r="C40" s="259"/>
      <c r="D40" s="259"/>
      <c r="E40" s="171"/>
      <c r="F40" s="170"/>
      <c r="G40" s="170"/>
      <c r="H40" s="174"/>
      <c r="I40" s="259"/>
      <c r="S40" s="137"/>
    </row>
    <row r="41" spans="1:36" s="43" customFormat="1">
      <c r="B41" s="259"/>
      <c r="C41" s="259"/>
      <c r="D41" s="259"/>
      <c r="E41" s="171"/>
      <c r="F41" s="170"/>
      <c r="G41" s="170"/>
      <c r="H41" s="174"/>
      <c r="I41" s="259"/>
      <c r="S41" s="137"/>
    </row>
    <row r="49" spans="1:8" ht="13.5">
      <c r="A49" s="1393" t="s">
        <v>86</v>
      </c>
      <c r="B49" s="1393"/>
      <c r="C49" s="1393"/>
      <c r="D49" s="1393"/>
      <c r="E49" s="1393"/>
      <c r="F49" s="1393"/>
      <c r="G49" s="1393"/>
      <c r="H49" s="1394"/>
    </row>
    <row r="50" spans="1:8" ht="133.5" customHeight="1">
      <c r="A50" s="1393"/>
      <c r="B50" s="1393"/>
      <c r="C50" s="1393"/>
      <c r="D50" s="1393"/>
      <c r="E50" s="1393"/>
      <c r="F50" s="1393"/>
      <c r="G50" s="1393"/>
      <c r="H50" s="1394"/>
    </row>
  </sheetData>
  <mergeCells count="5">
    <mergeCell ref="P1:P2"/>
    <mergeCell ref="J2:O2"/>
    <mergeCell ref="H3:I3"/>
    <mergeCell ref="A49:H50"/>
    <mergeCell ref="B35:H39"/>
  </mergeCells>
  <phoneticPr fontId="22"/>
  <printOptions horizontalCentered="1" verticalCentered="1"/>
  <pageMargins left="0" right="0" top="0.19685039370078741" bottom="0.19685039370078741" header="0" footer="0"/>
  <pageSetup paperSize="9" scale="2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54"/>
  <sheetViews>
    <sheetView topLeftCell="A28" zoomScale="40" zoomScaleNormal="40" zoomScaleSheetLayoutView="91" zoomScalePageLayoutView="85" workbookViewId="0">
      <selection activeCell="F33" sqref="F33"/>
    </sheetView>
  </sheetViews>
  <sheetFormatPr defaultColWidth="9" defaultRowHeight="17.25"/>
  <cols>
    <col min="1" max="1" width="1" customWidth="1"/>
    <col min="2" max="3" width="10" style="42" customWidth="1"/>
    <col min="4" max="4" width="23.375" style="42" customWidth="1"/>
    <col min="5" max="5" width="23.375" style="52" customWidth="1"/>
    <col min="6" max="6" width="75.25" customWidth="1"/>
    <col min="7" max="7" width="26.125" customWidth="1"/>
    <col min="8" max="9" width="22.75" style="60" customWidth="1"/>
    <col min="10" max="15" width="12.75" customWidth="1"/>
    <col min="16" max="16" width="1.5" customWidth="1"/>
    <col min="17" max="18" width="7.625" customWidth="1"/>
    <col min="19" max="19" width="37.75" style="4" customWidth="1"/>
    <col min="21" max="21" width="51.25" customWidth="1"/>
    <col min="23" max="28" width="8" hidden="1" customWidth="1"/>
  </cols>
  <sheetData>
    <row r="1" spans="1:36" ht="49.5" customHeight="1" thickBot="1">
      <c r="B1" s="587">
        <v>8</v>
      </c>
      <c r="C1" s="496" t="s">
        <v>269</v>
      </c>
      <c r="D1" s="496"/>
      <c r="E1" s="496"/>
      <c r="F1" s="496"/>
      <c r="G1" s="496"/>
      <c r="H1" s="77"/>
      <c r="I1" s="77"/>
      <c r="J1" s="77"/>
      <c r="K1" s="77"/>
      <c r="L1" s="77"/>
      <c r="M1" s="77"/>
      <c r="N1" s="77"/>
      <c r="O1" s="77"/>
      <c r="U1" s="212"/>
      <c r="W1" s="2"/>
      <c r="X1" s="2"/>
      <c r="Y1" s="1"/>
      <c r="Z1" s="1"/>
      <c r="AA1" s="1"/>
      <c r="AB1" s="1"/>
    </row>
    <row r="2" spans="1:36" ht="22.5" customHeight="1" thickBot="1">
      <c r="B2" s="751">
        <f>'４月'!B2</f>
        <v>2023</v>
      </c>
      <c r="C2" s="19"/>
      <c r="D2" s="19"/>
      <c r="E2" s="19"/>
      <c r="F2" s="19"/>
      <c r="G2" s="19"/>
      <c r="H2" s="752"/>
      <c r="I2" s="752"/>
      <c r="J2" s="1401" t="s">
        <v>21</v>
      </c>
      <c r="K2" s="1402"/>
      <c r="L2" s="1402"/>
      <c r="M2" s="1402"/>
      <c r="N2" s="1402"/>
      <c r="O2" s="1403"/>
      <c r="P2" s="2"/>
      <c r="Q2" s="2"/>
      <c r="R2" s="2"/>
      <c r="S2" s="7"/>
      <c r="T2" s="2"/>
      <c r="U2" s="54"/>
      <c r="W2" s="2"/>
      <c r="X2" s="2"/>
      <c r="Y2" s="1"/>
      <c r="Z2" s="1"/>
      <c r="AA2" s="1"/>
      <c r="AB2" s="1"/>
    </row>
    <row r="3" spans="1:36" s="42" customFormat="1" ht="22.5" customHeight="1" thickBot="1">
      <c r="A3" s="49"/>
      <c r="B3" s="696" t="s">
        <v>1</v>
      </c>
      <c r="C3" s="697" t="s">
        <v>2</v>
      </c>
      <c r="D3" s="697" t="s">
        <v>3</v>
      </c>
      <c r="E3" s="697" t="s">
        <v>3</v>
      </c>
      <c r="F3" s="698" t="s">
        <v>5</v>
      </c>
      <c r="G3" s="699" t="s">
        <v>143</v>
      </c>
      <c r="H3" s="1378" t="s">
        <v>27</v>
      </c>
      <c r="I3" s="1379"/>
      <c r="J3" s="700" t="s">
        <v>6</v>
      </c>
      <c r="K3" s="701" t="s">
        <v>7</v>
      </c>
      <c r="L3" s="701" t="s">
        <v>8</v>
      </c>
      <c r="M3" s="701" t="s">
        <v>9</v>
      </c>
      <c r="N3" s="753" t="s">
        <v>10</v>
      </c>
      <c r="O3" s="702" t="s">
        <v>11</v>
      </c>
      <c r="P3" s="36"/>
      <c r="Q3" s="754"/>
      <c r="R3" s="754"/>
      <c r="S3" s="220" t="s">
        <v>124</v>
      </c>
      <c r="T3" s="36"/>
      <c r="U3" s="54" t="s">
        <v>123</v>
      </c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ht="84.75" customHeight="1">
      <c r="A4" s="61"/>
      <c r="B4" s="414">
        <v>1</v>
      </c>
      <c r="C4" s="408" t="s">
        <v>180</v>
      </c>
      <c r="D4" s="408"/>
      <c r="E4" s="408"/>
      <c r="F4" s="533"/>
      <c r="G4" s="558"/>
      <c r="H4" s="483"/>
      <c r="I4" s="484"/>
      <c r="J4" s="346"/>
      <c r="K4" s="347"/>
      <c r="L4" s="347"/>
      <c r="M4" s="347"/>
      <c r="N4" s="347"/>
      <c r="O4" s="348"/>
      <c r="P4" s="667"/>
      <c r="Q4" s="632">
        <f t="shared" ref="Q4:Q33" si="0">B4</f>
        <v>1</v>
      </c>
      <c r="R4" s="632" t="str">
        <f t="shared" ref="R4:R33" si="1">C4</f>
        <v>木</v>
      </c>
      <c r="S4" s="307"/>
      <c r="T4" s="19"/>
      <c r="U4" s="502">
        <f>F4</f>
        <v>0</v>
      </c>
      <c r="V4" s="19"/>
      <c r="W4" s="64"/>
      <c r="X4" s="64"/>
      <c r="Y4" s="63"/>
      <c r="Z4" s="63"/>
      <c r="AA4" s="63"/>
      <c r="AB4" s="63"/>
      <c r="AC4" s="289">
        <f>B4</f>
        <v>1</v>
      </c>
      <c r="AD4" s="289" t="str">
        <f>C4</f>
        <v>木</v>
      </c>
      <c r="AE4" s="289">
        <f>W4-J4</f>
        <v>0</v>
      </c>
      <c r="AF4" s="289">
        <f t="shared" ref="AF4:AJ19" si="2">X4-K4</f>
        <v>0</v>
      </c>
      <c r="AG4" s="289">
        <f t="shared" si="2"/>
        <v>0</v>
      </c>
      <c r="AH4" s="289">
        <f t="shared" si="2"/>
        <v>0</v>
      </c>
      <c r="AI4" s="289">
        <f t="shared" si="2"/>
        <v>0</v>
      </c>
      <c r="AJ4" s="289">
        <f t="shared" si="2"/>
        <v>0</v>
      </c>
    </row>
    <row r="5" spans="1:36" ht="84.75" customHeight="1">
      <c r="A5" s="61"/>
      <c r="B5" s="411">
        <v>2</v>
      </c>
      <c r="C5" s="410" t="s">
        <v>15</v>
      </c>
      <c r="D5" s="410"/>
      <c r="E5" s="410"/>
      <c r="F5" s="525"/>
      <c r="G5" s="551"/>
      <c r="H5" s="485"/>
      <c r="I5" s="486"/>
      <c r="J5" s="349"/>
      <c r="K5" s="350"/>
      <c r="L5" s="350"/>
      <c r="M5" s="350"/>
      <c r="N5" s="350"/>
      <c r="O5" s="351"/>
      <c r="P5" s="2"/>
      <c r="Q5" s="632">
        <f t="shared" si="0"/>
        <v>2</v>
      </c>
      <c r="R5" s="632" t="str">
        <f t="shared" si="1"/>
        <v>金</v>
      </c>
      <c r="S5" s="314"/>
      <c r="T5" s="235"/>
      <c r="U5" s="502">
        <f t="shared" ref="U5:U34" si="3">F5</f>
        <v>0</v>
      </c>
      <c r="V5" s="235"/>
      <c r="W5" s="68"/>
      <c r="X5" s="68"/>
      <c r="Y5" s="68"/>
      <c r="Z5" s="68"/>
      <c r="AA5" s="68"/>
      <c r="AB5" s="68"/>
      <c r="AC5" s="289">
        <f t="shared" ref="AC5:AC32" si="4">B5</f>
        <v>2</v>
      </c>
      <c r="AD5" s="289" t="str">
        <f t="shared" ref="AD5:AD32" si="5">C5</f>
        <v>金</v>
      </c>
      <c r="AE5" s="289">
        <f t="shared" ref="AE5:AJ32" si="6">W5-J5</f>
        <v>0</v>
      </c>
      <c r="AF5" s="289">
        <f t="shared" si="2"/>
        <v>0</v>
      </c>
      <c r="AG5" s="289">
        <f t="shared" si="2"/>
        <v>0</v>
      </c>
      <c r="AH5" s="289">
        <f t="shared" si="2"/>
        <v>0</v>
      </c>
      <c r="AI5" s="289">
        <f t="shared" si="2"/>
        <v>0</v>
      </c>
      <c r="AJ5" s="289">
        <f t="shared" si="2"/>
        <v>0</v>
      </c>
    </row>
    <row r="6" spans="1:36" ht="84.75" customHeight="1">
      <c r="A6" s="61"/>
      <c r="B6" s="960">
        <v>3</v>
      </c>
      <c r="C6" s="881" t="s">
        <v>182</v>
      </c>
      <c r="D6" s="881"/>
      <c r="E6" s="881"/>
      <c r="F6" s="943"/>
      <c r="G6" s="944"/>
      <c r="H6" s="1015"/>
      <c r="I6" s="1016"/>
      <c r="J6" s="887"/>
      <c r="K6" s="888"/>
      <c r="L6" s="888"/>
      <c r="M6" s="888"/>
      <c r="N6" s="888"/>
      <c r="O6" s="906"/>
      <c r="P6" s="905"/>
      <c r="Q6" s="891">
        <f t="shared" si="0"/>
        <v>3</v>
      </c>
      <c r="R6" s="891" t="str">
        <f t="shared" si="1"/>
        <v>土</v>
      </c>
      <c r="S6" s="972"/>
      <c r="T6" s="905"/>
      <c r="U6" s="1017">
        <f t="shared" si="3"/>
        <v>0</v>
      </c>
      <c r="W6" s="68"/>
      <c r="X6" s="68"/>
      <c r="Y6" s="63"/>
      <c r="Z6" s="63"/>
      <c r="AA6" s="63"/>
      <c r="AB6" s="63"/>
      <c r="AC6" s="289">
        <f t="shared" si="4"/>
        <v>3</v>
      </c>
      <c r="AD6" s="289" t="str">
        <f t="shared" si="5"/>
        <v>土</v>
      </c>
      <c r="AE6" s="289">
        <f t="shared" si="6"/>
        <v>0</v>
      </c>
      <c r="AF6" s="289">
        <f t="shared" si="2"/>
        <v>0</v>
      </c>
      <c r="AG6" s="289">
        <f t="shared" si="2"/>
        <v>0</v>
      </c>
      <c r="AH6" s="289">
        <f t="shared" si="2"/>
        <v>0</v>
      </c>
      <c r="AI6" s="289">
        <f t="shared" si="2"/>
        <v>0</v>
      </c>
      <c r="AJ6" s="289">
        <f t="shared" si="2"/>
        <v>0</v>
      </c>
    </row>
    <row r="7" spans="1:36" ht="84.75" customHeight="1">
      <c r="A7" s="61"/>
      <c r="B7" s="960">
        <v>4</v>
      </c>
      <c r="C7" s="881" t="s">
        <v>183</v>
      </c>
      <c r="D7" s="881"/>
      <c r="E7" s="881"/>
      <c r="F7" s="943"/>
      <c r="G7" s="944"/>
      <c r="H7" s="1015"/>
      <c r="I7" s="1016"/>
      <c r="J7" s="887"/>
      <c r="K7" s="888"/>
      <c r="L7" s="888"/>
      <c r="M7" s="888"/>
      <c r="N7" s="888"/>
      <c r="O7" s="906"/>
      <c r="P7" s="905"/>
      <c r="Q7" s="891">
        <f t="shared" si="0"/>
        <v>4</v>
      </c>
      <c r="R7" s="891" t="str">
        <f t="shared" si="1"/>
        <v>日</v>
      </c>
      <c r="S7" s="969"/>
      <c r="T7" s="905"/>
      <c r="U7" s="1017">
        <f t="shared" si="3"/>
        <v>0</v>
      </c>
      <c r="W7" s="64"/>
      <c r="X7" s="64"/>
      <c r="Y7" s="63"/>
      <c r="Z7" s="63"/>
      <c r="AA7" s="63"/>
      <c r="AB7" s="63"/>
      <c r="AC7" s="289">
        <f t="shared" si="4"/>
        <v>4</v>
      </c>
      <c r="AD7" s="289" t="str">
        <f t="shared" si="5"/>
        <v>日</v>
      </c>
      <c r="AE7" s="289">
        <f t="shared" si="6"/>
        <v>0</v>
      </c>
      <c r="AF7" s="289">
        <f t="shared" si="2"/>
        <v>0</v>
      </c>
      <c r="AG7" s="289">
        <f t="shared" si="2"/>
        <v>0</v>
      </c>
      <c r="AH7" s="289">
        <f t="shared" si="2"/>
        <v>0</v>
      </c>
      <c r="AI7" s="289">
        <f t="shared" si="2"/>
        <v>0</v>
      </c>
      <c r="AJ7" s="289">
        <f t="shared" si="2"/>
        <v>0</v>
      </c>
    </row>
    <row r="8" spans="1:36" s="43" customFormat="1" ht="84.75" customHeight="1">
      <c r="A8" s="67"/>
      <c r="B8" s="411">
        <v>5</v>
      </c>
      <c r="C8" s="410" t="s">
        <v>17</v>
      </c>
      <c r="D8" s="410"/>
      <c r="E8" s="410"/>
      <c r="F8" s="525"/>
      <c r="G8" s="551"/>
      <c r="H8" s="485"/>
      <c r="I8" s="486"/>
      <c r="J8" s="349"/>
      <c r="K8" s="350"/>
      <c r="L8" s="350"/>
      <c r="M8" s="350"/>
      <c r="N8" s="350"/>
      <c r="O8" s="351"/>
      <c r="P8" s="2"/>
      <c r="Q8" s="632">
        <f t="shared" si="0"/>
        <v>5</v>
      </c>
      <c r="R8" s="632" t="str">
        <f t="shared" si="1"/>
        <v>月</v>
      </c>
      <c r="S8" s="312"/>
      <c r="T8" s="2"/>
      <c r="U8" s="502">
        <f t="shared" si="3"/>
        <v>0</v>
      </c>
      <c r="W8" s="149"/>
      <c r="X8" s="149"/>
      <c r="Y8" s="149"/>
      <c r="Z8" s="149"/>
      <c r="AA8" s="149"/>
      <c r="AB8" s="149"/>
      <c r="AC8" s="289">
        <f t="shared" si="4"/>
        <v>5</v>
      </c>
      <c r="AD8" s="289" t="str">
        <f t="shared" si="5"/>
        <v>月</v>
      </c>
      <c r="AE8" s="289">
        <f t="shared" si="6"/>
        <v>0</v>
      </c>
      <c r="AF8" s="289">
        <f t="shared" si="2"/>
        <v>0</v>
      </c>
      <c r="AG8" s="289">
        <f>Y8-L8</f>
        <v>0</v>
      </c>
      <c r="AH8" s="289">
        <f t="shared" si="2"/>
        <v>0</v>
      </c>
      <c r="AI8" s="289">
        <f t="shared" si="2"/>
        <v>0</v>
      </c>
      <c r="AJ8" s="289">
        <f t="shared" si="2"/>
        <v>0</v>
      </c>
    </row>
    <row r="9" spans="1:36" s="170" customFormat="1" ht="84.75" customHeight="1">
      <c r="A9" s="67"/>
      <c r="B9" s="411">
        <v>6</v>
      </c>
      <c r="C9" s="410" t="s">
        <v>178</v>
      </c>
      <c r="D9" s="410"/>
      <c r="E9" s="410"/>
      <c r="F9" s="525"/>
      <c r="G9" s="551"/>
      <c r="H9" s="485"/>
      <c r="I9" s="486"/>
      <c r="J9" s="349"/>
      <c r="K9" s="350"/>
      <c r="L9" s="350"/>
      <c r="M9" s="350"/>
      <c r="N9" s="350"/>
      <c r="O9" s="351"/>
      <c r="P9" s="755"/>
      <c r="Q9" s="756">
        <f t="shared" si="0"/>
        <v>6</v>
      </c>
      <c r="R9" s="756" t="str">
        <f t="shared" si="1"/>
        <v>火</v>
      </c>
      <c r="S9" s="312"/>
      <c r="T9" s="755"/>
      <c r="U9" s="502">
        <f t="shared" si="3"/>
        <v>0</v>
      </c>
      <c r="W9" s="149"/>
      <c r="X9" s="149"/>
      <c r="Y9" s="149"/>
      <c r="Z9" s="149"/>
      <c r="AA9" s="149"/>
      <c r="AB9" s="149"/>
      <c r="AC9" s="289">
        <f t="shared" si="4"/>
        <v>6</v>
      </c>
      <c r="AD9" s="289" t="str">
        <f t="shared" si="5"/>
        <v>火</v>
      </c>
      <c r="AE9" s="289">
        <f t="shared" si="6"/>
        <v>0</v>
      </c>
      <c r="AF9" s="289">
        <f t="shared" si="2"/>
        <v>0</v>
      </c>
      <c r="AG9" s="289">
        <f t="shared" si="2"/>
        <v>0</v>
      </c>
      <c r="AH9" s="289">
        <f>Z9-M9</f>
        <v>0</v>
      </c>
      <c r="AI9" s="289">
        <f t="shared" si="2"/>
        <v>0</v>
      </c>
      <c r="AJ9" s="289">
        <f t="shared" si="2"/>
        <v>0</v>
      </c>
    </row>
    <row r="10" spans="1:36" s="170" customFormat="1" ht="84.75" customHeight="1">
      <c r="A10" s="67"/>
      <c r="B10" s="411">
        <v>7</v>
      </c>
      <c r="C10" s="410" t="s">
        <v>179</v>
      </c>
      <c r="D10" s="410"/>
      <c r="E10" s="410"/>
      <c r="F10" s="757"/>
      <c r="G10" s="758"/>
      <c r="H10" s="485"/>
      <c r="I10" s="486"/>
      <c r="J10" s="349"/>
      <c r="K10" s="350"/>
      <c r="L10" s="350"/>
      <c r="M10" s="350"/>
      <c r="N10" s="350"/>
      <c r="O10" s="351"/>
      <c r="P10" s="755"/>
      <c r="Q10" s="756">
        <f t="shared" si="0"/>
        <v>7</v>
      </c>
      <c r="R10" s="756" t="str">
        <f t="shared" si="1"/>
        <v>水</v>
      </c>
      <c r="S10" s="641"/>
      <c r="T10" s="755"/>
      <c r="U10" s="502">
        <f t="shared" si="3"/>
        <v>0</v>
      </c>
      <c r="W10" s="149"/>
      <c r="X10" s="149"/>
      <c r="Y10" s="149"/>
      <c r="Z10" s="149"/>
      <c r="AA10" s="149"/>
      <c r="AB10" s="149"/>
      <c r="AC10" s="289">
        <f t="shared" si="4"/>
        <v>7</v>
      </c>
      <c r="AD10" s="289" t="str">
        <f t="shared" si="5"/>
        <v>水</v>
      </c>
      <c r="AE10" s="289">
        <f t="shared" si="6"/>
        <v>0</v>
      </c>
      <c r="AF10" s="289">
        <f t="shared" si="2"/>
        <v>0</v>
      </c>
      <c r="AG10" s="289">
        <f t="shared" si="2"/>
        <v>0</v>
      </c>
      <c r="AH10" s="289">
        <f t="shared" si="2"/>
        <v>0</v>
      </c>
      <c r="AI10" s="289">
        <f t="shared" si="2"/>
        <v>0</v>
      </c>
      <c r="AJ10" s="289">
        <f t="shared" si="2"/>
        <v>0</v>
      </c>
    </row>
    <row r="11" spans="1:36" s="43" customFormat="1" ht="84.75" customHeight="1">
      <c r="A11" s="67"/>
      <c r="B11" s="411">
        <v>8</v>
      </c>
      <c r="C11" s="410" t="s">
        <v>180</v>
      </c>
      <c r="D11" s="410"/>
      <c r="E11" s="410"/>
      <c r="F11" s="592"/>
      <c r="G11" s="759"/>
      <c r="H11" s="485"/>
      <c r="I11" s="486"/>
      <c r="J11" s="349"/>
      <c r="K11" s="350"/>
      <c r="L11" s="350"/>
      <c r="M11" s="350"/>
      <c r="N11" s="350"/>
      <c r="O11" s="351"/>
      <c r="P11" s="2"/>
      <c r="Q11" s="632">
        <f t="shared" si="0"/>
        <v>8</v>
      </c>
      <c r="R11" s="632" t="str">
        <f t="shared" si="1"/>
        <v>木</v>
      </c>
      <c r="S11" s="312"/>
      <c r="T11" s="2"/>
      <c r="U11" s="502">
        <f t="shared" si="3"/>
        <v>0</v>
      </c>
      <c r="W11" s="149"/>
      <c r="X11" s="149"/>
      <c r="Y11" s="149"/>
      <c r="Z11" s="149"/>
      <c r="AA11" s="149"/>
      <c r="AB11" s="149"/>
      <c r="AC11" s="289">
        <f t="shared" si="4"/>
        <v>8</v>
      </c>
      <c r="AD11" s="289" t="str">
        <f t="shared" si="5"/>
        <v>木</v>
      </c>
      <c r="AE11" s="289">
        <f t="shared" si="6"/>
        <v>0</v>
      </c>
      <c r="AF11" s="289">
        <f t="shared" si="2"/>
        <v>0</v>
      </c>
      <c r="AG11" s="289">
        <f t="shared" si="2"/>
        <v>0</v>
      </c>
      <c r="AH11" s="289">
        <f t="shared" si="2"/>
        <v>0</v>
      </c>
      <c r="AI11" s="289">
        <f t="shared" si="2"/>
        <v>0</v>
      </c>
      <c r="AJ11" s="289">
        <f t="shared" si="2"/>
        <v>0</v>
      </c>
    </row>
    <row r="12" spans="1:36" s="43" customFormat="1" ht="84.75" customHeight="1">
      <c r="A12" s="67"/>
      <c r="B12" s="411">
        <v>9</v>
      </c>
      <c r="C12" s="410" t="s">
        <v>15</v>
      </c>
      <c r="D12" s="410"/>
      <c r="E12" s="410"/>
      <c r="F12" s="592"/>
      <c r="G12" s="759"/>
      <c r="H12" s="485"/>
      <c r="I12" s="486"/>
      <c r="J12" s="349"/>
      <c r="K12" s="350"/>
      <c r="L12" s="350"/>
      <c r="M12" s="350"/>
      <c r="N12" s="350"/>
      <c r="O12" s="351"/>
      <c r="P12" s="2"/>
      <c r="Q12" s="632">
        <f t="shared" si="0"/>
        <v>9</v>
      </c>
      <c r="R12" s="632" t="str">
        <f t="shared" si="1"/>
        <v>金</v>
      </c>
      <c r="S12" s="312"/>
      <c r="T12" s="2"/>
      <c r="U12" s="502">
        <f t="shared" si="3"/>
        <v>0</v>
      </c>
      <c r="W12" s="149"/>
      <c r="X12" s="149"/>
      <c r="Y12" s="149"/>
      <c r="Z12" s="149"/>
      <c r="AA12" s="149"/>
      <c r="AB12" s="149"/>
      <c r="AC12" s="289">
        <f t="shared" si="4"/>
        <v>9</v>
      </c>
      <c r="AD12" s="289" t="str">
        <f t="shared" si="5"/>
        <v>金</v>
      </c>
      <c r="AE12" s="289">
        <f t="shared" si="6"/>
        <v>0</v>
      </c>
      <c r="AF12" s="289">
        <f t="shared" si="2"/>
        <v>0</v>
      </c>
      <c r="AG12" s="289">
        <f t="shared" si="2"/>
        <v>0</v>
      </c>
      <c r="AH12" s="289">
        <f t="shared" si="2"/>
        <v>0</v>
      </c>
      <c r="AI12" s="289">
        <f t="shared" si="2"/>
        <v>0</v>
      </c>
      <c r="AJ12" s="289">
        <f t="shared" si="2"/>
        <v>0</v>
      </c>
    </row>
    <row r="13" spans="1:36" s="43" customFormat="1" ht="84.75" customHeight="1">
      <c r="A13" s="67"/>
      <c r="B13" s="960">
        <v>10</v>
      </c>
      <c r="C13" s="881" t="s">
        <v>182</v>
      </c>
      <c r="D13" s="881"/>
      <c r="E13" s="881"/>
      <c r="F13" s="1018"/>
      <c r="G13" s="1019"/>
      <c r="H13" s="1020"/>
      <c r="I13" s="1016"/>
      <c r="J13" s="887"/>
      <c r="K13" s="888"/>
      <c r="L13" s="888"/>
      <c r="M13" s="888"/>
      <c r="N13" s="888"/>
      <c r="O13" s="906"/>
      <c r="P13" s="905"/>
      <c r="Q13" s="891">
        <f t="shared" si="0"/>
        <v>10</v>
      </c>
      <c r="R13" s="891" t="str">
        <f t="shared" si="1"/>
        <v>土</v>
      </c>
      <c r="S13" s="972"/>
      <c r="T13" s="905"/>
      <c r="U13" s="1017">
        <f t="shared" si="3"/>
        <v>0</v>
      </c>
      <c r="W13" s="149"/>
      <c r="X13" s="149"/>
      <c r="Y13" s="149"/>
      <c r="Z13" s="149"/>
      <c r="AA13" s="149"/>
      <c r="AB13" s="149"/>
      <c r="AC13" s="289">
        <f t="shared" si="4"/>
        <v>10</v>
      </c>
      <c r="AD13" s="289" t="str">
        <f t="shared" si="5"/>
        <v>土</v>
      </c>
      <c r="AE13" s="289">
        <f t="shared" si="6"/>
        <v>0</v>
      </c>
      <c r="AF13" s="289">
        <f t="shared" si="2"/>
        <v>0</v>
      </c>
      <c r="AG13" s="289">
        <f t="shared" si="2"/>
        <v>0</v>
      </c>
      <c r="AH13" s="289">
        <f t="shared" si="2"/>
        <v>0</v>
      </c>
      <c r="AI13" s="289">
        <f t="shared" si="2"/>
        <v>0</v>
      </c>
      <c r="AJ13" s="289">
        <f t="shared" si="2"/>
        <v>0</v>
      </c>
    </row>
    <row r="14" spans="1:36" s="170" customFormat="1" ht="84.75" customHeight="1">
      <c r="A14" s="67"/>
      <c r="B14" s="960">
        <v>11</v>
      </c>
      <c r="C14" s="881" t="s">
        <v>183</v>
      </c>
      <c r="D14" s="1021"/>
      <c r="E14" s="1021"/>
      <c r="F14" s="1022" t="s">
        <v>139</v>
      </c>
      <c r="G14" s="1023"/>
      <c r="H14" s="1024"/>
      <c r="I14" s="1025"/>
      <c r="J14" s="1026"/>
      <c r="K14" s="1026"/>
      <c r="L14" s="1026"/>
      <c r="M14" s="1026"/>
      <c r="N14" s="1026"/>
      <c r="O14" s="1027"/>
      <c r="P14" s="1028"/>
      <c r="Q14" s="1029">
        <f t="shared" si="0"/>
        <v>11</v>
      </c>
      <c r="R14" s="1029" t="str">
        <f t="shared" si="1"/>
        <v>日</v>
      </c>
      <c r="S14" s="1030"/>
      <c r="T14" s="1028"/>
      <c r="U14" s="1017" t="str">
        <f t="shared" si="3"/>
        <v>山の日
サマーリフレッシュウィーク（閉庁日）（～１６日）</v>
      </c>
      <c r="W14" s="172"/>
      <c r="X14" s="172"/>
      <c r="Y14" s="172"/>
      <c r="Z14" s="149"/>
      <c r="AA14" s="149"/>
      <c r="AB14" s="149"/>
      <c r="AC14" s="289">
        <f t="shared" si="4"/>
        <v>11</v>
      </c>
      <c r="AD14" s="289" t="str">
        <f t="shared" si="5"/>
        <v>日</v>
      </c>
      <c r="AE14" s="289">
        <f t="shared" si="6"/>
        <v>0</v>
      </c>
      <c r="AF14" s="289">
        <f t="shared" si="2"/>
        <v>0</v>
      </c>
      <c r="AG14" s="289">
        <f t="shared" si="2"/>
        <v>0</v>
      </c>
      <c r="AH14" s="289">
        <f t="shared" si="2"/>
        <v>0</v>
      </c>
      <c r="AI14" s="289">
        <f t="shared" si="2"/>
        <v>0</v>
      </c>
      <c r="AJ14" s="289">
        <f t="shared" si="2"/>
        <v>0</v>
      </c>
    </row>
    <row r="15" spans="1:36" s="170" customFormat="1" ht="84.75" customHeight="1">
      <c r="A15" s="67"/>
      <c r="B15" s="960">
        <v>12</v>
      </c>
      <c r="C15" s="881" t="s">
        <v>17</v>
      </c>
      <c r="D15" s="881"/>
      <c r="E15" s="881"/>
      <c r="F15" s="943"/>
      <c r="G15" s="1031"/>
      <c r="H15" s="1032"/>
      <c r="I15" s="995"/>
      <c r="J15" s="1033"/>
      <c r="K15" s="888"/>
      <c r="L15" s="888"/>
      <c r="M15" s="888"/>
      <c r="N15" s="888"/>
      <c r="O15" s="1034"/>
      <c r="P15" s="1028"/>
      <c r="Q15" s="1029">
        <f t="shared" si="0"/>
        <v>12</v>
      </c>
      <c r="R15" s="1029" t="str">
        <f t="shared" si="1"/>
        <v>月</v>
      </c>
      <c r="S15" s="1030"/>
      <c r="T15" s="1028"/>
      <c r="U15" s="1017">
        <f t="shared" si="3"/>
        <v>0</v>
      </c>
      <c r="W15" s="149"/>
      <c r="X15" s="149"/>
      <c r="Y15" s="149"/>
      <c r="Z15" s="149"/>
      <c r="AA15" s="149"/>
      <c r="AB15" s="149"/>
      <c r="AC15" s="289">
        <f t="shared" si="4"/>
        <v>12</v>
      </c>
      <c r="AD15" s="289" t="str">
        <f t="shared" si="5"/>
        <v>月</v>
      </c>
      <c r="AE15" s="289">
        <f t="shared" si="6"/>
        <v>0</v>
      </c>
      <c r="AF15" s="289">
        <f t="shared" si="2"/>
        <v>0</v>
      </c>
      <c r="AG15" s="289">
        <f t="shared" si="2"/>
        <v>0</v>
      </c>
      <c r="AH15" s="289">
        <f t="shared" si="2"/>
        <v>0</v>
      </c>
      <c r="AI15" s="289">
        <f t="shared" si="2"/>
        <v>0</v>
      </c>
      <c r="AJ15" s="289">
        <f t="shared" si="2"/>
        <v>0</v>
      </c>
    </row>
    <row r="16" spans="1:36" s="170" customFormat="1" ht="84.75" customHeight="1">
      <c r="A16" s="67"/>
      <c r="B16" s="1035">
        <v>13</v>
      </c>
      <c r="C16" s="881" t="s">
        <v>178</v>
      </c>
      <c r="D16" s="1036"/>
      <c r="E16" s="1036"/>
      <c r="F16" s="1037"/>
      <c r="G16" s="1038"/>
      <c r="H16" s="1039"/>
      <c r="I16" s="1040"/>
      <c r="J16" s="1041"/>
      <c r="K16" s="1042"/>
      <c r="L16" s="1042"/>
      <c r="M16" s="1042"/>
      <c r="N16" s="1042"/>
      <c r="O16" s="1043"/>
      <c r="P16" s="1028"/>
      <c r="Q16" s="1029">
        <f t="shared" si="0"/>
        <v>13</v>
      </c>
      <c r="R16" s="1029" t="str">
        <f t="shared" si="1"/>
        <v>火</v>
      </c>
      <c r="S16" s="1030"/>
      <c r="T16" s="1028"/>
      <c r="U16" s="1017">
        <f t="shared" si="3"/>
        <v>0</v>
      </c>
      <c r="W16" s="149"/>
      <c r="X16" s="149"/>
      <c r="Y16" s="149"/>
      <c r="Z16" s="149"/>
      <c r="AA16" s="149"/>
      <c r="AB16" s="149"/>
      <c r="AC16" s="289">
        <f t="shared" si="4"/>
        <v>13</v>
      </c>
      <c r="AD16" s="289" t="str">
        <f t="shared" si="5"/>
        <v>火</v>
      </c>
      <c r="AE16" s="289">
        <f t="shared" si="6"/>
        <v>0</v>
      </c>
      <c r="AF16" s="289">
        <f t="shared" si="2"/>
        <v>0</v>
      </c>
      <c r="AG16" s="289">
        <f t="shared" si="2"/>
        <v>0</v>
      </c>
      <c r="AH16" s="289">
        <f t="shared" si="2"/>
        <v>0</v>
      </c>
      <c r="AI16" s="289">
        <f t="shared" si="2"/>
        <v>0</v>
      </c>
      <c r="AJ16" s="289">
        <f t="shared" si="2"/>
        <v>0</v>
      </c>
    </row>
    <row r="17" spans="1:36" s="170" customFormat="1" ht="84.75" customHeight="1">
      <c r="A17" s="67"/>
      <c r="B17" s="1035">
        <v>14</v>
      </c>
      <c r="C17" s="881" t="s">
        <v>179</v>
      </c>
      <c r="D17" s="1036"/>
      <c r="E17" s="1036"/>
      <c r="F17" s="1037"/>
      <c r="G17" s="1038"/>
      <c r="H17" s="1039"/>
      <c r="I17" s="1040"/>
      <c r="J17" s="1041"/>
      <c r="K17" s="1042"/>
      <c r="L17" s="1042"/>
      <c r="M17" s="1042"/>
      <c r="N17" s="1042"/>
      <c r="O17" s="1043"/>
      <c r="P17" s="1028"/>
      <c r="Q17" s="1029">
        <f t="shared" si="0"/>
        <v>14</v>
      </c>
      <c r="R17" s="1029" t="str">
        <f t="shared" si="1"/>
        <v>水</v>
      </c>
      <c r="S17" s="1030"/>
      <c r="T17" s="1028"/>
      <c r="U17" s="1017">
        <f t="shared" si="3"/>
        <v>0</v>
      </c>
      <c r="W17" s="149"/>
      <c r="X17" s="149"/>
      <c r="Y17" s="149"/>
      <c r="Z17" s="149"/>
      <c r="AA17" s="149"/>
      <c r="AB17" s="149"/>
      <c r="AC17" s="289">
        <f t="shared" si="4"/>
        <v>14</v>
      </c>
      <c r="AD17" s="289" t="str">
        <f t="shared" si="5"/>
        <v>水</v>
      </c>
      <c r="AE17" s="289">
        <f t="shared" si="6"/>
        <v>0</v>
      </c>
      <c r="AF17" s="289">
        <f t="shared" si="2"/>
        <v>0</v>
      </c>
      <c r="AG17" s="289">
        <f t="shared" si="2"/>
        <v>0</v>
      </c>
      <c r="AH17" s="289">
        <f t="shared" si="2"/>
        <v>0</v>
      </c>
      <c r="AI17" s="289">
        <f t="shared" si="2"/>
        <v>0</v>
      </c>
      <c r="AJ17" s="289">
        <f t="shared" si="2"/>
        <v>0</v>
      </c>
    </row>
    <row r="18" spans="1:36" s="170" customFormat="1" ht="84.75" customHeight="1">
      <c r="A18" s="67"/>
      <c r="B18" s="960">
        <v>15</v>
      </c>
      <c r="C18" s="881" t="s">
        <v>180</v>
      </c>
      <c r="D18" s="881"/>
      <c r="E18" s="881"/>
      <c r="F18" s="943"/>
      <c r="G18" s="1031"/>
      <c r="H18" s="1044"/>
      <c r="I18" s="1045"/>
      <c r="J18" s="1046"/>
      <c r="K18" s="1009"/>
      <c r="L18" s="1009"/>
      <c r="M18" s="1009"/>
      <c r="N18" s="1009"/>
      <c r="O18" s="1027"/>
      <c r="P18" s="1028"/>
      <c r="Q18" s="1029">
        <f t="shared" si="0"/>
        <v>15</v>
      </c>
      <c r="R18" s="1029" t="str">
        <f t="shared" si="1"/>
        <v>木</v>
      </c>
      <c r="S18" s="1030"/>
      <c r="T18" s="1028"/>
      <c r="U18" s="1017">
        <f t="shared" si="3"/>
        <v>0</v>
      </c>
      <c r="W18" s="149"/>
      <c r="X18" s="149"/>
      <c r="Y18" s="149"/>
      <c r="Z18" s="149"/>
      <c r="AA18" s="149"/>
      <c r="AB18" s="149"/>
      <c r="AC18" s="289">
        <f t="shared" si="4"/>
        <v>15</v>
      </c>
      <c r="AD18" s="289" t="str">
        <f t="shared" si="5"/>
        <v>木</v>
      </c>
      <c r="AE18" s="289">
        <f t="shared" si="6"/>
        <v>0</v>
      </c>
      <c r="AF18" s="289">
        <f t="shared" si="2"/>
        <v>0</v>
      </c>
      <c r="AG18" s="289">
        <f t="shared" si="2"/>
        <v>0</v>
      </c>
      <c r="AH18" s="289">
        <f t="shared" si="2"/>
        <v>0</v>
      </c>
      <c r="AI18" s="289">
        <f t="shared" si="2"/>
        <v>0</v>
      </c>
      <c r="AJ18" s="289">
        <f t="shared" si="2"/>
        <v>0</v>
      </c>
    </row>
    <row r="19" spans="1:36" s="170" customFormat="1" ht="84.75" customHeight="1">
      <c r="A19" s="67"/>
      <c r="B19" s="960">
        <v>16</v>
      </c>
      <c r="C19" s="881" t="s">
        <v>15</v>
      </c>
      <c r="D19" s="881"/>
      <c r="E19" s="881"/>
      <c r="F19" s="943"/>
      <c r="G19" s="944"/>
      <c r="H19" s="1047"/>
      <c r="I19" s="995"/>
      <c r="J19" s="1033"/>
      <c r="K19" s="888"/>
      <c r="L19" s="888"/>
      <c r="M19" s="888"/>
      <c r="N19" s="888"/>
      <c r="O19" s="906"/>
      <c r="P19" s="1028"/>
      <c r="Q19" s="1029">
        <f t="shared" si="0"/>
        <v>16</v>
      </c>
      <c r="R19" s="1029" t="str">
        <f t="shared" si="1"/>
        <v>金</v>
      </c>
      <c r="S19" s="1030"/>
      <c r="T19" s="1028"/>
      <c r="U19" s="1017">
        <f t="shared" si="3"/>
        <v>0</v>
      </c>
      <c r="W19" s="149"/>
      <c r="X19" s="149"/>
      <c r="Y19" s="149"/>
      <c r="Z19" s="149"/>
      <c r="AA19" s="149"/>
      <c r="AB19" s="149"/>
      <c r="AC19" s="289">
        <f t="shared" si="4"/>
        <v>16</v>
      </c>
      <c r="AD19" s="289" t="str">
        <f t="shared" si="5"/>
        <v>金</v>
      </c>
      <c r="AE19" s="289">
        <f t="shared" si="6"/>
        <v>0</v>
      </c>
      <c r="AF19" s="289">
        <f t="shared" si="2"/>
        <v>0</v>
      </c>
      <c r="AG19" s="289">
        <f t="shared" si="2"/>
        <v>0</v>
      </c>
      <c r="AH19" s="289">
        <f t="shared" si="2"/>
        <v>0</v>
      </c>
      <c r="AI19" s="289">
        <f t="shared" si="2"/>
        <v>0</v>
      </c>
      <c r="AJ19" s="289">
        <f t="shared" si="2"/>
        <v>0</v>
      </c>
    </row>
    <row r="20" spans="1:36" s="43" customFormat="1" ht="84.75" customHeight="1">
      <c r="A20" s="67"/>
      <c r="B20" s="960">
        <v>17</v>
      </c>
      <c r="C20" s="881" t="s">
        <v>182</v>
      </c>
      <c r="D20" s="881"/>
      <c r="E20" s="881"/>
      <c r="F20" s="943"/>
      <c r="G20" s="1031"/>
      <c r="H20" s="1048"/>
      <c r="I20" s="1045"/>
      <c r="J20" s="1008"/>
      <c r="K20" s="1009"/>
      <c r="L20" s="1009"/>
      <c r="M20" s="1009"/>
      <c r="N20" s="1009"/>
      <c r="O20" s="1010"/>
      <c r="P20" s="905"/>
      <c r="Q20" s="891">
        <f t="shared" si="0"/>
        <v>17</v>
      </c>
      <c r="R20" s="891" t="str">
        <f t="shared" si="1"/>
        <v>土</v>
      </c>
      <c r="S20" s="972"/>
      <c r="T20" s="905"/>
      <c r="U20" s="1017">
        <f t="shared" si="3"/>
        <v>0</v>
      </c>
      <c r="W20" s="149"/>
      <c r="X20" s="149"/>
      <c r="Y20" s="149"/>
      <c r="Z20" s="149"/>
      <c r="AA20" s="149"/>
      <c r="AB20" s="149"/>
      <c r="AC20" s="289">
        <f t="shared" si="4"/>
        <v>17</v>
      </c>
      <c r="AD20" s="289" t="str">
        <f t="shared" si="5"/>
        <v>土</v>
      </c>
      <c r="AE20" s="289">
        <f t="shared" si="6"/>
        <v>0</v>
      </c>
      <c r="AF20" s="289">
        <f t="shared" si="6"/>
        <v>0</v>
      </c>
      <c r="AG20" s="289">
        <f t="shared" si="6"/>
        <v>0</v>
      </c>
      <c r="AH20" s="289">
        <f t="shared" si="6"/>
        <v>0</v>
      </c>
      <c r="AI20" s="289">
        <f t="shared" si="6"/>
        <v>0</v>
      </c>
      <c r="AJ20" s="289">
        <f t="shared" si="6"/>
        <v>0</v>
      </c>
    </row>
    <row r="21" spans="1:36" s="43" customFormat="1" ht="84.75" customHeight="1">
      <c r="A21" s="67"/>
      <c r="B21" s="960">
        <v>18</v>
      </c>
      <c r="C21" s="881" t="s">
        <v>183</v>
      </c>
      <c r="D21" s="881"/>
      <c r="E21" s="881"/>
      <c r="F21" s="943"/>
      <c r="G21" s="944"/>
      <c r="H21" s="1015"/>
      <c r="I21" s="1016"/>
      <c r="J21" s="887"/>
      <c r="K21" s="888"/>
      <c r="L21" s="888"/>
      <c r="M21" s="888"/>
      <c r="N21" s="888"/>
      <c r="O21" s="906"/>
      <c r="P21" s="905"/>
      <c r="Q21" s="891">
        <f t="shared" si="0"/>
        <v>18</v>
      </c>
      <c r="R21" s="891" t="str">
        <f t="shared" si="1"/>
        <v>日</v>
      </c>
      <c r="S21" s="969"/>
      <c r="T21" s="905"/>
      <c r="U21" s="1017">
        <f t="shared" si="3"/>
        <v>0</v>
      </c>
      <c r="W21" s="149"/>
      <c r="X21" s="149"/>
      <c r="Y21" s="149"/>
      <c r="Z21" s="149"/>
      <c r="AA21" s="149"/>
      <c r="AB21" s="149"/>
      <c r="AC21" s="289">
        <f t="shared" si="4"/>
        <v>18</v>
      </c>
      <c r="AD21" s="289" t="str">
        <f t="shared" si="5"/>
        <v>日</v>
      </c>
      <c r="AE21" s="289">
        <f t="shared" si="6"/>
        <v>0</v>
      </c>
      <c r="AF21" s="289">
        <f t="shared" si="6"/>
        <v>0</v>
      </c>
      <c r="AG21" s="289">
        <f t="shared" si="6"/>
        <v>0</v>
      </c>
      <c r="AH21" s="289">
        <f t="shared" si="6"/>
        <v>0</v>
      </c>
      <c r="AI21" s="289">
        <f t="shared" si="6"/>
        <v>0</v>
      </c>
      <c r="AJ21" s="289">
        <f t="shared" si="6"/>
        <v>0</v>
      </c>
    </row>
    <row r="22" spans="1:36" s="43" customFormat="1" ht="84.75" customHeight="1">
      <c r="A22" s="67"/>
      <c r="B22" s="411">
        <v>19</v>
      </c>
      <c r="C22" s="410" t="s">
        <v>17</v>
      </c>
      <c r="D22" s="410"/>
      <c r="E22" s="410"/>
      <c r="F22" s="525"/>
      <c r="G22" s="760"/>
      <c r="H22" s="761"/>
      <c r="I22" s="762"/>
      <c r="J22" s="609"/>
      <c r="K22" s="603"/>
      <c r="L22" s="603"/>
      <c r="M22" s="603"/>
      <c r="N22" s="603"/>
      <c r="O22" s="367"/>
      <c r="P22" s="763"/>
      <c r="Q22" s="632">
        <f t="shared" si="0"/>
        <v>19</v>
      </c>
      <c r="R22" s="632" t="str">
        <f t="shared" si="1"/>
        <v>月</v>
      </c>
      <c r="S22" s="717"/>
      <c r="T22" s="2"/>
      <c r="U22" s="502">
        <f t="shared" si="3"/>
        <v>0</v>
      </c>
      <c r="W22" s="149"/>
      <c r="X22" s="149"/>
      <c r="Y22" s="149"/>
      <c r="Z22" s="149"/>
      <c r="AA22" s="149"/>
      <c r="AB22" s="149"/>
      <c r="AC22" s="289">
        <f t="shared" si="4"/>
        <v>19</v>
      </c>
      <c r="AD22" s="289" t="str">
        <f t="shared" si="5"/>
        <v>月</v>
      </c>
      <c r="AE22" s="289">
        <f t="shared" si="6"/>
        <v>0</v>
      </c>
      <c r="AF22" s="289">
        <f t="shared" si="6"/>
        <v>0</v>
      </c>
      <c r="AG22" s="289">
        <f t="shared" si="6"/>
        <v>0</v>
      </c>
      <c r="AH22" s="289">
        <f t="shared" si="6"/>
        <v>0</v>
      </c>
      <c r="AI22" s="289">
        <f t="shared" si="6"/>
        <v>0</v>
      </c>
      <c r="AJ22" s="289">
        <f t="shared" si="6"/>
        <v>0</v>
      </c>
    </row>
    <row r="23" spans="1:36" s="43" customFormat="1" ht="84.75" customHeight="1">
      <c r="A23" s="67"/>
      <c r="B23" s="411">
        <v>20</v>
      </c>
      <c r="C23" s="410" t="s">
        <v>178</v>
      </c>
      <c r="D23" s="410"/>
      <c r="E23" s="410"/>
      <c r="F23" s="592"/>
      <c r="G23" s="764"/>
      <c r="H23" s="485"/>
      <c r="I23" s="486"/>
      <c r="J23" s="349"/>
      <c r="K23" s="350"/>
      <c r="L23" s="350"/>
      <c r="M23" s="350"/>
      <c r="N23" s="350"/>
      <c r="O23" s="351"/>
      <c r="P23" s="36"/>
      <c r="Q23" s="632">
        <f t="shared" si="0"/>
        <v>20</v>
      </c>
      <c r="R23" s="632" t="str">
        <f t="shared" si="1"/>
        <v>火</v>
      </c>
      <c r="S23" s="307"/>
      <c r="T23" s="19"/>
      <c r="U23" s="502">
        <f t="shared" si="3"/>
        <v>0</v>
      </c>
      <c r="V23" s="106"/>
      <c r="W23" s="149"/>
      <c r="X23" s="149"/>
      <c r="Y23" s="149"/>
      <c r="Z23" s="149"/>
      <c r="AA23" s="149"/>
      <c r="AB23" s="149"/>
      <c r="AC23" s="289">
        <f t="shared" si="4"/>
        <v>20</v>
      </c>
      <c r="AD23" s="289" t="str">
        <f t="shared" si="5"/>
        <v>火</v>
      </c>
      <c r="AE23" s="289">
        <f t="shared" si="6"/>
        <v>0</v>
      </c>
      <c r="AF23" s="289">
        <f t="shared" si="6"/>
        <v>0</v>
      </c>
      <c r="AG23" s="289">
        <f t="shared" si="6"/>
        <v>0</v>
      </c>
      <c r="AH23" s="289">
        <f t="shared" si="6"/>
        <v>0</v>
      </c>
      <c r="AI23" s="289">
        <f t="shared" si="6"/>
        <v>0</v>
      </c>
      <c r="AJ23" s="289">
        <f t="shared" si="6"/>
        <v>0</v>
      </c>
    </row>
    <row r="24" spans="1:36" s="43" customFormat="1" ht="84.75" customHeight="1">
      <c r="A24" s="67"/>
      <c r="B24" s="411">
        <v>21</v>
      </c>
      <c r="C24" s="410" t="s">
        <v>179</v>
      </c>
      <c r="D24" s="410"/>
      <c r="E24" s="465"/>
      <c r="F24" s="524"/>
      <c r="G24" s="765"/>
      <c r="H24" s="483"/>
      <c r="I24" s="484"/>
      <c r="J24" s="346"/>
      <c r="K24" s="347"/>
      <c r="L24" s="347"/>
      <c r="M24" s="347"/>
      <c r="N24" s="347"/>
      <c r="O24" s="348"/>
      <c r="P24" s="2"/>
      <c r="Q24" s="632">
        <f t="shared" si="0"/>
        <v>21</v>
      </c>
      <c r="R24" s="632" t="str">
        <f t="shared" si="1"/>
        <v>水</v>
      </c>
      <c r="S24" s="717"/>
      <c r="T24" s="2"/>
      <c r="U24" s="502">
        <f t="shared" si="3"/>
        <v>0</v>
      </c>
      <c r="W24" s="149"/>
      <c r="X24" s="149"/>
      <c r="Y24" s="149"/>
      <c r="Z24" s="149"/>
      <c r="AA24" s="149"/>
      <c r="AB24" s="149"/>
      <c r="AC24" s="289">
        <f t="shared" si="4"/>
        <v>21</v>
      </c>
      <c r="AD24" s="289" t="str">
        <f t="shared" si="5"/>
        <v>水</v>
      </c>
      <c r="AE24" s="289">
        <f t="shared" si="6"/>
        <v>0</v>
      </c>
      <c r="AF24" s="289">
        <f t="shared" si="6"/>
        <v>0</v>
      </c>
      <c r="AG24" s="289">
        <f t="shared" si="6"/>
        <v>0</v>
      </c>
      <c r="AH24" s="289">
        <f t="shared" si="6"/>
        <v>0</v>
      </c>
      <c r="AI24" s="289">
        <f t="shared" si="6"/>
        <v>0</v>
      </c>
      <c r="AJ24" s="289">
        <f t="shared" si="6"/>
        <v>0</v>
      </c>
    </row>
    <row r="25" spans="1:36" s="43" customFormat="1" ht="84.75" customHeight="1">
      <c r="A25" s="67"/>
      <c r="B25" s="411">
        <v>22</v>
      </c>
      <c r="C25" s="410" t="s">
        <v>180</v>
      </c>
      <c r="D25" s="410"/>
      <c r="E25" s="410"/>
      <c r="F25" s="525"/>
      <c r="G25" s="551"/>
      <c r="H25" s="485"/>
      <c r="I25" s="486"/>
      <c r="J25" s="349"/>
      <c r="K25" s="350"/>
      <c r="L25" s="350"/>
      <c r="M25" s="350"/>
      <c r="N25" s="350"/>
      <c r="O25" s="351"/>
      <c r="P25" s="2"/>
      <c r="Q25" s="632">
        <f t="shared" si="0"/>
        <v>22</v>
      </c>
      <c r="R25" s="632" t="str">
        <f t="shared" si="1"/>
        <v>木</v>
      </c>
      <c r="S25" s="312"/>
      <c r="T25" s="2"/>
      <c r="U25" s="502">
        <f t="shared" si="3"/>
        <v>0</v>
      </c>
      <c r="W25" s="149"/>
      <c r="X25" s="149"/>
      <c r="Y25" s="149"/>
      <c r="Z25" s="149"/>
      <c r="AA25" s="149"/>
      <c r="AB25" s="149"/>
      <c r="AC25" s="289">
        <f t="shared" si="4"/>
        <v>22</v>
      </c>
      <c r="AD25" s="289" t="str">
        <f t="shared" si="5"/>
        <v>木</v>
      </c>
      <c r="AE25" s="289">
        <f t="shared" si="6"/>
        <v>0</v>
      </c>
      <c r="AF25" s="289">
        <f t="shared" si="6"/>
        <v>0</v>
      </c>
      <c r="AG25" s="289">
        <f t="shared" si="6"/>
        <v>0</v>
      </c>
      <c r="AH25" s="289">
        <f t="shared" si="6"/>
        <v>0</v>
      </c>
      <c r="AI25" s="289">
        <f t="shared" si="6"/>
        <v>0</v>
      </c>
      <c r="AJ25" s="289">
        <f t="shared" si="6"/>
        <v>0</v>
      </c>
    </row>
    <row r="26" spans="1:36" s="43" customFormat="1" ht="84.75" customHeight="1">
      <c r="A26" s="67"/>
      <c r="B26" s="411">
        <v>23</v>
      </c>
      <c r="C26" s="410" t="s">
        <v>15</v>
      </c>
      <c r="D26" s="410"/>
      <c r="E26" s="465"/>
      <c r="F26" s="525"/>
      <c r="G26" s="551"/>
      <c r="H26" s="485"/>
      <c r="I26" s="486"/>
      <c r="J26" s="349"/>
      <c r="K26" s="350"/>
      <c r="L26" s="350"/>
      <c r="M26" s="350"/>
      <c r="N26" s="350"/>
      <c r="O26" s="351"/>
      <c r="P26" s="2"/>
      <c r="Q26" s="632">
        <f t="shared" si="0"/>
        <v>23</v>
      </c>
      <c r="R26" s="632" t="str">
        <f t="shared" si="1"/>
        <v>金</v>
      </c>
      <c r="S26" s="717"/>
      <c r="T26" s="2"/>
      <c r="U26" s="502">
        <f t="shared" si="3"/>
        <v>0</v>
      </c>
      <c r="W26" s="173"/>
      <c r="X26" s="173"/>
      <c r="Y26" s="149"/>
      <c r="Z26" s="149"/>
      <c r="AA26" s="149"/>
      <c r="AB26" s="149"/>
      <c r="AC26" s="289">
        <f t="shared" si="4"/>
        <v>23</v>
      </c>
      <c r="AD26" s="289" t="str">
        <f t="shared" si="5"/>
        <v>金</v>
      </c>
      <c r="AE26" s="289">
        <f t="shared" si="6"/>
        <v>0</v>
      </c>
      <c r="AF26" s="289">
        <f t="shared" si="6"/>
        <v>0</v>
      </c>
      <c r="AG26" s="289">
        <f t="shared" si="6"/>
        <v>0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1:36" s="43" customFormat="1" ht="84.75" customHeight="1">
      <c r="A27" s="67"/>
      <c r="B27" s="960">
        <v>24</v>
      </c>
      <c r="C27" s="881" t="s">
        <v>182</v>
      </c>
      <c r="D27" s="907"/>
      <c r="E27" s="987"/>
      <c r="F27" s="1049"/>
      <c r="G27" s="1050"/>
      <c r="H27" s="1015"/>
      <c r="I27" s="1051"/>
      <c r="J27" s="887"/>
      <c r="K27" s="888"/>
      <c r="L27" s="888"/>
      <c r="M27" s="888"/>
      <c r="N27" s="888"/>
      <c r="O27" s="906"/>
      <c r="P27" s="905"/>
      <c r="Q27" s="891">
        <f t="shared" si="0"/>
        <v>24</v>
      </c>
      <c r="R27" s="891" t="str">
        <f t="shared" si="1"/>
        <v>土</v>
      </c>
      <c r="S27" s="972"/>
      <c r="T27" s="905"/>
      <c r="U27" s="1017">
        <f t="shared" si="3"/>
        <v>0</v>
      </c>
      <c r="W27" s="149"/>
      <c r="X27" s="149"/>
      <c r="Y27" s="149"/>
      <c r="Z27" s="149"/>
      <c r="AA27" s="149"/>
      <c r="AB27" s="149"/>
      <c r="AC27" s="289">
        <f t="shared" si="4"/>
        <v>24</v>
      </c>
      <c r="AD27" s="289" t="str">
        <f t="shared" si="5"/>
        <v>土</v>
      </c>
      <c r="AE27" s="289">
        <f t="shared" si="6"/>
        <v>0</v>
      </c>
      <c r="AF27" s="289">
        <f t="shared" si="6"/>
        <v>0</v>
      </c>
      <c r="AG27" s="289">
        <f t="shared" si="6"/>
        <v>0</v>
      </c>
      <c r="AH27" s="289">
        <f t="shared" si="6"/>
        <v>0</v>
      </c>
      <c r="AI27" s="289">
        <f t="shared" si="6"/>
        <v>0</v>
      </c>
      <c r="AJ27" s="289">
        <f t="shared" si="6"/>
        <v>0</v>
      </c>
    </row>
    <row r="28" spans="1:36" s="43" customFormat="1" ht="84.75" customHeight="1">
      <c r="A28" s="67"/>
      <c r="B28" s="960">
        <v>25</v>
      </c>
      <c r="C28" s="881" t="s">
        <v>183</v>
      </c>
      <c r="D28" s="907"/>
      <c r="E28" s="987"/>
      <c r="F28" s="914"/>
      <c r="G28" s="1052"/>
      <c r="H28" s="1053"/>
      <c r="I28" s="1016"/>
      <c r="J28" s="887"/>
      <c r="K28" s="888"/>
      <c r="L28" s="888"/>
      <c r="M28" s="888"/>
      <c r="N28" s="888"/>
      <c r="O28" s="906"/>
      <c r="P28" s="905"/>
      <c r="Q28" s="891">
        <f t="shared" si="0"/>
        <v>25</v>
      </c>
      <c r="R28" s="891" t="str">
        <f t="shared" si="1"/>
        <v>日</v>
      </c>
      <c r="S28" s="937"/>
      <c r="T28" s="905"/>
      <c r="U28" s="1017">
        <f t="shared" si="3"/>
        <v>0</v>
      </c>
      <c r="W28" s="149"/>
      <c r="X28" s="149"/>
      <c r="Y28" s="149"/>
      <c r="Z28" s="149"/>
      <c r="AA28" s="149"/>
      <c r="AB28" s="149"/>
      <c r="AC28" s="289">
        <f t="shared" si="4"/>
        <v>25</v>
      </c>
      <c r="AD28" s="289" t="str">
        <f t="shared" si="5"/>
        <v>日</v>
      </c>
      <c r="AE28" s="289">
        <f t="shared" si="6"/>
        <v>0</v>
      </c>
      <c r="AF28" s="289">
        <f t="shared" si="6"/>
        <v>0</v>
      </c>
      <c r="AG28" s="289">
        <f t="shared" si="6"/>
        <v>0</v>
      </c>
      <c r="AH28" s="289">
        <f t="shared" si="6"/>
        <v>0</v>
      </c>
      <c r="AI28" s="289">
        <f t="shared" si="6"/>
        <v>0</v>
      </c>
      <c r="AJ28" s="289">
        <f t="shared" si="6"/>
        <v>0</v>
      </c>
    </row>
    <row r="29" spans="1:36" s="43" customFormat="1" ht="84.75" customHeight="1">
      <c r="A29" s="67"/>
      <c r="B29" s="411">
        <v>26</v>
      </c>
      <c r="C29" s="410" t="s">
        <v>17</v>
      </c>
      <c r="D29" s="410"/>
      <c r="E29" s="410"/>
      <c r="F29" s="617"/>
      <c r="G29" s="766"/>
      <c r="H29" s="485"/>
      <c r="I29" s="486"/>
      <c r="J29" s="349"/>
      <c r="K29" s="350"/>
      <c r="L29" s="350"/>
      <c r="M29" s="350"/>
      <c r="N29" s="350"/>
      <c r="O29" s="351"/>
      <c r="P29" s="2"/>
      <c r="Q29" s="632">
        <f t="shared" si="0"/>
        <v>26</v>
      </c>
      <c r="R29" s="632" t="str">
        <f t="shared" si="1"/>
        <v>月</v>
      </c>
      <c r="S29" s="312"/>
      <c r="T29" s="2"/>
      <c r="U29" s="502">
        <f t="shared" si="3"/>
        <v>0</v>
      </c>
      <c r="W29" s="149"/>
      <c r="X29" s="149"/>
      <c r="Y29" s="149"/>
      <c r="Z29" s="149"/>
      <c r="AA29" s="149"/>
      <c r="AB29" s="149"/>
      <c r="AC29" s="289">
        <f t="shared" si="4"/>
        <v>26</v>
      </c>
      <c r="AD29" s="289" t="str">
        <f t="shared" si="5"/>
        <v>月</v>
      </c>
      <c r="AE29" s="289">
        <f t="shared" si="6"/>
        <v>0</v>
      </c>
      <c r="AF29" s="289">
        <f t="shared" si="6"/>
        <v>0</v>
      </c>
      <c r="AG29" s="289">
        <f t="shared" si="6"/>
        <v>0</v>
      </c>
      <c r="AH29" s="289">
        <f t="shared" si="6"/>
        <v>0</v>
      </c>
      <c r="AI29" s="289">
        <f t="shared" si="6"/>
        <v>0</v>
      </c>
      <c r="AJ29" s="289">
        <f t="shared" si="6"/>
        <v>0</v>
      </c>
    </row>
    <row r="30" spans="1:36" s="170" customFormat="1" ht="84.75" customHeight="1">
      <c r="A30" s="67"/>
      <c r="B30" s="411">
        <v>27</v>
      </c>
      <c r="C30" s="410" t="s">
        <v>178</v>
      </c>
      <c r="D30" s="410"/>
      <c r="E30" s="410"/>
      <c r="F30" s="617"/>
      <c r="G30" s="766"/>
      <c r="H30" s="485"/>
      <c r="I30" s="486"/>
      <c r="J30" s="349"/>
      <c r="K30" s="350"/>
      <c r="L30" s="350"/>
      <c r="M30" s="350"/>
      <c r="N30" s="350"/>
      <c r="O30" s="351"/>
      <c r="P30" s="755"/>
      <c r="Q30" s="756">
        <f t="shared" si="0"/>
        <v>27</v>
      </c>
      <c r="R30" s="756" t="str">
        <f t="shared" si="1"/>
        <v>火</v>
      </c>
      <c r="S30" s="308"/>
      <c r="T30" s="755"/>
      <c r="U30" s="502">
        <f t="shared" si="3"/>
        <v>0</v>
      </c>
      <c r="W30" s="149"/>
      <c r="X30" s="149"/>
      <c r="Y30" s="149"/>
      <c r="Z30" s="149"/>
      <c r="AA30" s="149"/>
      <c r="AB30" s="149"/>
      <c r="AC30" s="289">
        <f t="shared" si="4"/>
        <v>27</v>
      </c>
      <c r="AD30" s="289" t="str">
        <f t="shared" si="5"/>
        <v>火</v>
      </c>
      <c r="AE30" s="289">
        <f t="shared" si="6"/>
        <v>0</v>
      </c>
      <c r="AF30" s="289">
        <f t="shared" si="6"/>
        <v>0</v>
      </c>
      <c r="AG30" s="289">
        <f t="shared" si="6"/>
        <v>0</v>
      </c>
      <c r="AH30" s="289">
        <f t="shared" si="6"/>
        <v>0</v>
      </c>
      <c r="AI30" s="289">
        <f t="shared" si="6"/>
        <v>0</v>
      </c>
      <c r="AJ30" s="289">
        <f t="shared" si="6"/>
        <v>0</v>
      </c>
    </row>
    <row r="31" spans="1:36" s="170" customFormat="1" ht="84.75" customHeight="1">
      <c r="A31" s="67"/>
      <c r="B31" s="411">
        <v>28</v>
      </c>
      <c r="C31" s="410" t="s">
        <v>179</v>
      </c>
      <c r="D31" s="767"/>
      <c r="E31" s="768"/>
      <c r="F31" s="617"/>
      <c r="G31" s="766"/>
      <c r="H31" s="485"/>
      <c r="I31" s="486"/>
      <c r="J31" s="349"/>
      <c r="K31" s="350"/>
      <c r="L31" s="350"/>
      <c r="M31" s="350"/>
      <c r="N31" s="350"/>
      <c r="O31" s="351"/>
      <c r="P31" s="755"/>
      <c r="Q31" s="756">
        <f t="shared" si="0"/>
        <v>28</v>
      </c>
      <c r="R31" s="756" t="str">
        <f t="shared" si="1"/>
        <v>水</v>
      </c>
      <c r="S31" s="312"/>
      <c r="T31" s="755"/>
      <c r="U31" s="502">
        <f t="shared" si="3"/>
        <v>0</v>
      </c>
      <c r="W31" s="149"/>
      <c r="X31" s="149"/>
      <c r="Y31" s="149"/>
      <c r="Z31" s="149"/>
      <c r="AA31" s="149"/>
      <c r="AB31" s="149"/>
      <c r="AC31" s="289">
        <f t="shared" si="4"/>
        <v>28</v>
      </c>
      <c r="AD31" s="289" t="str">
        <f t="shared" si="5"/>
        <v>水</v>
      </c>
      <c r="AE31" s="289">
        <f t="shared" si="6"/>
        <v>0</v>
      </c>
      <c r="AF31" s="289">
        <f t="shared" si="6"/>
        <v>0</v>
      </c>
      <c r="AG31" s="289">
        <f t="shared" si="6"/>
        <v>0</v>
      </c>
      <c r="AH31" s="289">
        <f t="shared" si="6"/>
        <v>0</v>
      </c>
      <c r="AI31" s="289">
        <f t="shared" si="6"/>
        <v>0</v>
      </c>
      <c r="AJ31" s="289">
        <f t="shared" si="6"/>
        <v>0</v>
      </c>
    </row>
    <row r="32" spans="1:36" s="43" customFormat="1" ht="84.75" customHeight="1">
      <c r="A32" s="67"/>
      <c r="B32" s="411">
        <v>29</v>
      </c>
      <c r="C32" s="410" t="s">
        <v>180</v>
      </c>
      <c r="D32" s="589"/>
      <c r="E32" s="589" t="s">
        <v>55</v>
      </c>
      <c r="F32" s="525" t="s">
        <v>335</v>
      </c>
      <c r="G32" s="551"/>
      <c r="H32" s="485" t="s">
        <v>34</v>
      </c>
      <c r="I32" s="486" t="s">
        <v>77</v>
      </c>
      <c r="J32" s="349">
        <v>3</v>
      </c>
      <c r="K32" s="350">
        <v>3</v>
      </c>
      <c r="L32" s="350">
        <v>3</v>
      </c>
      <c r="M32" s="350">
        <v>3</v>
      </c>
      <c r="N32" s="350">
        <v>3</v>
      </c>
      <c r="O32" s="351">
        <v>3</v>
      </c>
      <c r="P32" s="2"/>
      <c r="Q32" s="632">
        <f t="shared" si="0"/>
        <v>29</v>
      </c>
      <c r="R32" s="632" t="str">
        <f t="shared" si="1"/>
        <v>木</v>
      </c>
      <c r="S32" s="312"/>
      <c r="T32" s="2"/>
      <c r="U32" s="502" t="str">
        <f t="shared" si="3"/>
        <v>２学期始業式
３時間授業
一斉下校</v>
      </c>
      <c r="W32" s="149">
        <v>5</v>
      </c>
      <c r="X32" s="149">
        <v>6</v>
      </c>
      <c r="Y32" s="149">
        <v>6</v>
      </c>
      <c r="Z32" s="149">
        <v>6</v>
      </c>
      <c r="AA32" s="149">
        <v>6</v>
      </c>
      <c r="AB32" s="149">
        <v>6</v>
      </c>
      <c r="AC32" s="289">
        <f t="shared" si="4"/>
        <v>29</v>
      </c>
      <c r="AD32" s="289" t="str">
        <f t="shared" si="5"/>
        <v>木</v>
      </c>
      <c r="AE32" s="289">
        <f t="shared" si="6"/>
        <v>2</v>
      </c>
      <c r="AF32" s="289">
        <f t="shared" si="6"/>
        <v>3</v>
      </c>
      <c r="AG32" s="289">
        <f t="shared" si="6"/>
        <v>3</v>
      </c>
      <c r="AH32" s="289">
        <f t="shared" si="6"/>
        <v>3</v>
      </c>
      <c r="AI32" s="289">
        <f t="shared" si="6"/>
        <v>3</v>
      </c>
      <c r="AJ32" s="289">
        <f t="shared" si="6"/>
        <v>3</v>
      </c>
    </row>
    <row r="33" spans="1:36" s="43" customFormat="1" ht="84.75" customHeight="1">
      <c r="A33" s="67"/>
      <c r="B33" s="411">
        <v>30</v>
      </c>
      <c r="C33" s="410" t="s">
        <v>15</v>
      </c>
      <c r="D33" s="410"/>
      <c r="E33" s="410" t="s">
        <v>55</v>
      </c>
      <c r="F33" s="525" t="s">
        <v>336</v>
      </c>
      <c r="G33" s="551"/>
      <c r="H33" s="485" t="s">
        <v>30</v>
      </c>
      <c r="I33" s="486"/>
      <c r="J33" s="349">
        <v>3</v>
      </c>
      <c r="K33" s="350">
        <v>3</v>
      </c>
      <c r="L33" s="350">
        <v>3</v>
      </c>
      <c r="M33" s="350">
        <v>3</v>
      </c>
      <c r="N33" s="350">
        <v>3</v>
      </c>
      <c r="O33" s="351">
        <v>3</v>
      </c>
      <c r="P33" s="2"/>
      <c r="Q33" s="632">
        <f t="shared" si="0"/>
        <v>30</v>
      </c>
      <c r="R33" s="632" t="str">
        <f t="shared" si="1"/>
        <v>金</v>
      </c>
      <c r="S33" s="312"/>
      <c r="T33" s="2"/>
      <c r="U33" s="502" t="str">
        <f t="shared" si="3"/>
        <v>３時間授業</v>
      </c>
      <c r="W33" s="149">
        <v>5</v>
      </c>
      <c r="X33" s="149">
        <v>5</v>
      </c>
      <c r="Y33" s="149">
        <v>6</v>
      </c>
      <c r="Z33" s="149">
        <v>6</v>
      </c>
      <c r="AA33" s="149">
        <v>6</v>
      </c>
      <c r="AB33" s="149">
        <v>6</v>
      </c>
      <c r="AC33" s="289">
        <f>B33</f>
        <v>30</v>
      </c>
      <c r="AD33" s="289" t="str">
        <f>C33</f>
        <v>金</v>
      </c>
      <c r="AE33" s="289">
        <f t="shared" ref="AE33:AJ34" si="7">W33-J33</f>
        <v>2</v>
      </c>
      <c r="AF33" s="289">
        <f t="shared" si="7"/>
        <v>2</v>
      </c>
      <c r="AG33" s="289">
        <f t="shared" si="7"/>
        <v>3</v>
      </c>
      <c r="AH33" s="289">
        <f t="shared" si="7"/>
        <v>3</v>
      </c>
      <c r="AI33" s="289">
        <f t="shared" si="7"/>
        <v>3</v>
      </c>
      <c r="AJ33" s="289">
        <f t="shared" si="7"/>
        <v>3</v>
      </c>
    </row>
    <row r="34" spans="1:36" s="43" customFormat="1" ht="84.75" customHeight="1" thickBot="1">
      <c r="A34" s="67"/>
      <c r="B34" s="1054">
        <v>31</v>
      </c>
      <c r="C34" s="1055" t="s">
        <v>182</v>
      </c>
      <c r="D34" s="1056"/>
      <c r="E34" s="1056"/>
      <c r="F34" s="1057"/>
      <c r="G34" s="1058"/>
      <c r="H34" s="1059"/>
      <c r="I34" s="1060"/>
      <c r="J34" s="901"/>
      <c r="K34" s="902"/>
      <c r="L34" s="902"/>
      <c r="M34" s="902"/>
      <c r="N34" s="902"/>
      <c r="O34" s="903"/>
      <c r="P34" s="905"/>
      <c r="Q34" s="1061">
        <v>31</v>
      </c>
      <c r="R34" s="1062" t="s">
        <v>17</v>
      </c>
      <c r="S34" s="972"/>
      <c r="T34" s="905"/>
      <c r="U34" s="1017">
        <f t="shared" si="3"/>
        <v>0</v>
      </c>
      <c r="W34" s="149">
        <v>5</v>
      </c>
      <c r="X34" s="149">
        <v>5</v>
      </c>
      <c r="Y34" s="149">
        <v>5</v>
      </c>
      <c r="Z34" s="149">
        <v>6</v>
      </c>
      <c r="AA34" s="149">
        <v>6</v>
      </c>
      <c r="AB34" s="149">
        <v>6</v>
      </c>
      <c r="AC34" s="289">
        <f>B34</f>
        <v>31</v>
      </c>
      <c r="AD34" s="289" t="str">
        <f>C34</f>
        <v>土</v>
      </c>
      <c r="AE34" s="289">
        <f t="shared" si="7"/>
        <v>5</v>
      </c>
      <c r="AF34" s="289">
        <f t="shared" si="7"/>
        <v>5</v>
      </c>
      <c r="AG34" s="289">
        <f t="shared" si="7"/>
        <v>5</v>
      </c>
      <c r="AH34" s="289">
        <f t="shared" si="7"/>
        <v>6</v>
      </c>
      <c r="AI34" s="289">
        <f t="shared" si="7"/>
        <v>6</v>
      </c>
      <c r="AJ34" s="289">
        <f t="shared" si="7"/>
        <v>6</v>
      </c>
    </row>
    <row r="35" spans="1:36" s="43" customFormat="1" ht="41.25" customHeight="1">
      <c r="B35" s="446"/>
      <c r="C35" s="406"/>
      <c r="D35" s="416"/>
      <c r="E35" s="416"/>
      <c r="F35" s="324"/>
      <c r="G35" s="324"/>
      <c r="H35" s="324"/>
      <c r="I35" s="1221"/>
      <c r="J35" s="363">
        <f t="shared" ref="J35:O35" si="8">SUM(J4:J34)</f>
        <v>6</v>
      </c>
      <c r="K35" s="363">
        <f t="shared" si="8"/>
        <v>6</v>
      </c>
      <c r="L35" s="363">
        <f t="shared" si="8"/>
        <v>6</v>
      </c>
      <c r="M35" s="363">
        <f t="shared" si="8"/>
        <v>6</v>
      </c>
      <c r="N35" s="363">
        <f t="shared" si="8"/>
        <v>6</v>
      </c>
      <c r="O35" s="364">
        <f t="shared" si="8"/>
        <v>6</v>
      </c>
      <c r="P35" s="81"/>
      <c r="Q35" s="81"/>
      <c r="R35" s="81"/>
      <c r="S35" s="104"/>
      <c r="T35" s="81"/>
      <c r="U35" s="67" t="s">
        <v>131</v>
      </c>
      <c r="V35" s="67"/>
      <c r="W35" s="233">
        <f t="shared" ref="W35:AB35" si="9">SUM(W4:W34)</f>
        <v>15</v>
      </c>
      <c r="X35" s="233">
        <f t="shared" si="9"/>
        <v>16</v>
      </c>
      <c r="Y35" s="233">
        <f t="shared" si="9"/>
        <v>17</v>
      </c>
      <c r="Z35" s="233">
        <f t="shared" si="9"/>
        <v>18</v>
      </c>
      <c r="AA35" s="233">
        <f t="shared" si="9"/>
        <v>18</v>
      </c>
      <c r="AB35" s="233">
        <f t="shared" si="9"/>
        <v>18</v>
      </c>
      <c r="AC35" s="292" t="s">
        <v>131</v>
      </c>
      <c r="AD35" s="292"/>
      <c r="AE35" s="289">
        <f t="shared" ref="AE35:AJ35" si="10">SUM(AE4:AE34)</f>
        <v>9</v>
      </c>
      <c r="AF35" s="289">
        <f t="shared" si="10"/>
        <v>10</v>
      </c>
      <c r="AG35" s="289">
        <f t="shared" si="10"/>
        <v>11</v>
      </c>
      <c r="AH35" s="289">
        <f t="shared" si="10"/>
        <v>12</v>
      </c>
      <c r="AI35" s="289">
        <f t="shared" si="10"/>
        <v>12</v>
      </c>
      <c r="AJ35" s="289">
        <f t="shared" si="10"/>
        <v>12</v>
      </c>
    </row>
    <row r="36" spans="1:36" s="43" customFormat="1" ht="41.25" customHeight="1">
      <c r="B36" s="1407"/>
      <c r="C36" s="1408"/>
      <c r="D36" s="1408"/>
      <c r="E36" s="1408"/>
      <c r="F36" s="1408"/>
      <c r="G36" s="1408"/>
      <c r="H36" s="1408"/>
      <c r="I36" s="285"/>
      <c r="J36" s="328">
        <f t="shared" ref="J36:O36" si="11">COUNTA(J4:J34)-J37</f>
        <v>2</v>
      </c>
      <c r="K36" s="328">
        <f t="shared" si="11"/>
        <v>2</v>
      </c>
      <c r="L36" s="328">
        <f t="shared" si="11"/>
        <v>2</v>
      </c>
      <c r="M36" s="328">
        <f t="shared" si="11"/>
        <v>2</v>
      </c>
      <c r="N36" s="328">
        <f t="shared" si="11"/>
        <v>2</v>
      </c>
      <c r="O36" s="329">
        <f t="shared" si="11"/>
        <v>2</v>
      </c>
      <c r="P36" s="81"/>
      <c r="Q36" s="81"/>
      <c r="R36" s="81"/>
      <c r="S36" s="104"/>
      <c r="T36" s="81"/>
      <c r="W36" s="81"/>
      <c r="X36" s="81"/>
      <c r="Y36" s="81"/>
      <c r="Z36" s="81"/>
      <c r="AA36" s="81"/>
      <c r="AB36" s="81"/>
    </row>
    <row r="37" spans="1:36" s="43" customFormat="1" ht="41.25" customHeight="1" thickBot="1">
      <c r="B37" s="1409"/>
      <c r="C37" s="1408"/>
      <c r="D37" s="1408"/>
      <c r="E37" s="1408"/>
      <c r="F37" s="1408"/>
      <c r="G37" s="1408"/>
      <c r="H37" s="1408"/>
      <c r="I37" s="286"/>
      <c r="J37" s="344"/>
      <c r="K37" s="344"/>
      <c r="L37" s="344"/>
      <c r="M37" s="344"/>
      <c r="N37" s="344"/>
      <c r="O37" s="345"/>
      <c r="P37" s="81"/>
      <c r="Q37" s="81"/>
      <c r="R37" s="81"/>
      <c r="S37" s="104"/>
      <c r="T37" s="81"/>
      <c r="W37" s="81"/>
      <c r="X37" s="81"/>
      <c r="Y37" s="81"/>
      <c r="Z37" s="81"/>
      <c r="AA37" s="81"/>
      <c r="AB37" s="81"/>
    </row>
    <row r="38" spans="1:36" s="43" customFormat="1" ht="33" customHeight="1" thickBot="1">
      <c r="B38" s="1410"/>
      <c r="C38" s="1411"/>
      <c r="D38" s="1411"/>
      <c r="E38" s="1411"/>
      <c r="F38" s="1411"/>
      <c r="G38" s="1411"/>
      <c r="H38" s="1411"/>
      <c r="I38" s="270"/>
      <c r="J38" s="270"/>
      <c r="K38" s="270"/>
      <c r="L38" s="270"/>
      <c r="M38" s="270"/>
      <c r="N38" s="270"/>
      <c r="O38" s="271"/>
      <c r="P38" s="81"/>
      <c r="Q38" s="81"/>
      <c r="R38" s="81"/>
      <c r="S38" s="104"/>
      <c r="T38" s="81"/>
    </row>
    <row r="39" spans="1:36" s="43" customFormat="1" ht="15" customHeight="1">
      <c r="B39" s="321"/>
      <c r="C39" s="321"/>
      <c r="D39" s="246"/>
      <c r="E39" s="246"/>
      <c r="F39" s="321"/>
      <c r="G39" s="505"/>
      <c r="H39" s="321"/>
      <c r="I39" s="247"/>
      <c r="J39" s="247"/>
      <c r="K39" s="247"/>
      <c r="L39" s="247"/>
      <c r="M39" s="247"/>
      <c r="N39" s="247"/>
      <c r="O39" s="247"/>
      <c r="P39" s="81"/>
      <c r="Q39" s="81"/>
      <c r="R39" s="81"/>
      <c r="S39" s="70"/>
      <c r="T39" s="81"/>
    </row>
    <row r="40" spans="1:36" s="43" customFormat="1">
      <c r="B40" s="259"/>
      <c r="C40" s="259"/>
      <c r="D40" s="259"/>
      <c r="E40" s="154"/>
      <c r="H40" s="259"/>
      <c r="I40" s="259"/>
      <c r="S40" s="127"/>
    </row>
    <row r="41" spans="1:36" s="43" customFormat="1">
      <c r="B41" s="259"/>
      <c r="C41" s="259"/>
      <c r="D41" s="259"/>
      <c r="E41" s="154"/>
      <c r="H41" s="259"/>
      <c r="I41" s="259"/>
      <c r="S41" s="127"/>
    </row>
    <row r="52" spans="2:8" ht="13.5">
      <c r="B52" s="1404" t="s">
        <v>88</v>
      </c>
      <c r="C52" s="1405"/>
      <c r="D52" s="1405"/>
      <c r="E52" s="1405"/>
      <c r="F52" s="1405"/>
      <c r="G52" s="1405"/>
      <c r="H52" s="1406"/>
    </row>
    <row r="53" spans="2:8" ht="13.5">
      <c r="B53" s="1404"/>
      <c r="C53" s="1405"/>
      <c r="D53" s="1405"/>
      <c r="E53" s="1405"/>
      <c r="F53" s="1405"/>
      <c r="G53" s="1405"/>
      <c r="H53" s="1406"/>
    </row>
    <row r="54" spans="2:8" ht="84.75" customHeight="1">
      <c r="B54" s="1404"/>
      <c r="C54" s="1405"/>
      <c r="D54" s="1405"/>
      <c r="E54" s="1405"/>
      <c r="F54" s="1405"/>
      <c r="G54" s="1405"/>
      <c r="H54" s="1406"/>
    </row>
  </sheetData>
  <mergeCells count="4">
    <mergeCell ref="J2:O2"/>
    <mergeCell ref="H3:I3"/>
    <mergeCell ref="B52:H54"/>
    <mergeCell ref="B36:H38"/>
  </mergeCells>
  <phoneticPr fontId="23"/>
  <printOptions horizontalCentered="1" verticalCentered="1"/>
  <pageMargins left="3.937007874015748E-2" right="3.937007874015748E-2" top="0.19685039370078741" bottom="0.19685039370078741" header="0" footer="0"/>
  <pageSetup paperSize="9" scale="31" orientation="portrait" r:id="rId1"/>
  <colBreaks count="2" manualBreakCount="2">
    <brk id="15" max="1048575" man="1"/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50"/>
  <sheetViews>
    <sheetView topLeftCell="A28" zoomScale="40" zoomScaleNormal="40" zoomScaleSheetLayoutView="91" zoomScalePageLayoutView="60" workbookViewId="0">
      <selection activeCell="F33" sqref="F33"/>
    </sheetView>
  </sheetViews>
  <sheetFormatPr defaultRowHeight="17.25"/>
  <cols>
    <col min="1" max="1" width="1" customWidth="1"/>
    <col min="2" max="3" width="10" style="48" customWidth="1"/>
    <col min="4" max="4" width="23.375" style="48" customWidth="1"/>
    <col min="5" max="5" width="23.375" style="52" customWidth="1"/>
    <col min="6" max="6" width="75.25" customWidth="1"/>
    <col min="7" max="7" width="26.125" customWidth="1"/>
    <col min="8" max="8" width="22.75" style="6" customWidth="1"/>
    <col min="9" max="9" width="22.75" style="23" customWidth="1"/>
    <col min="10" max="15" width="12.75" customWidth="1"/>
    <col min="16" max="16" width="1.5" customWidth="1"/>
    <col min="17" max="18" width="6.375" customWidth="1"/>
    <col min="19" max="19" width="37.75" style="96" customWidth="1"/>
    <col min="20" max="20" width="9" style="10"/>
    <col min="21" max="21" width="51.25" style="10" customWidth="1"/>
    <col min="22" max="22" width="9" style="10"/>
    <col min="23" max="28" width="10.25" hidden="1" customWidth="1"/>
    <col min="37" max="37" width="9" style="10"/>
  </cols>
  <sheetData>
    <row r="1" spans="1:36" ht="49.5" customHeight="1" thickBot="1">
      <c r="B1" s="587">
        <v>9</v>
      </c>
      <c r="C1" s="496" t="s">
        <v>269</v>
      </c>
      <c r="D1" s="497"/>
      <c r="E1" s="497"/>
      <c r="F1" s="497"/>
      <c r="G1" s="497"/>
      <c r="H1" s="79"/>
      <c r="I1" s="79"/>
      <c r="J1" s="79"/>
      <c r="K1" s="79"/>
      <c r="L1" s="79"/>
      <c r="M1" s="79"/>
      <c r="N1" s="79"/>
      <c r="O1" s="79"/>
      <c r="P1" s="45" t="s">
        <v>22</v>
      </c>
      <c r="Q1" s="45"/>
      <c r="R1" s="45"/>
      <c r="U1" s="214"/>
      <c r="W1" s="2"/>
      <c r="X1" s="2"/>
      <c r="Y1" s="1"/>
      <c r="Z1" s="1"/>
      <c r="AA1" s="1"/>
      <c r="AB1" s="1"/>
    </row>
    <row r="2" spans="1:36" ht="18.75" customHeight="1" thickBot="1">
      <c r="B2" s="204">
        <f>'４月'!B2</f>
        <v>2023</v>
      </c>
      <c r="C2" s="78"/>
      <c r="D2" s="78"/>
      <c r="E2" s="78"/>
      <c r="F2" s="78"/>
      <c r="G2" s="78"/>
      <c r="H2" s="191"/>
      <c r="I2" s="192"/>
      <c r="J2" s="1412" t="s">
        <v>21</v>
      </c>
      <c r="K2" s="1413"/>
      <c r="L2" s="1413"/>
      <c r="M2" s="1413"/>
      <c r="N2" s="1413"/>
      <c r="O2" s="1414"/>
      <c r="P2" s="46"/>
      <c r="Q2" s="47"/>
      <c r="R2" s="47"/>
      <c r="S2" s="59"/>
      <c r="T2" s="2"/>
      <c r="U2" s="54"/>
      <c r="V2" s="2"/>
      <c r="W2" s="2"/>
      <c r="X2" s="2"/>
      <c r="Y2" s="1"/>
      <c r="Z2" s="1"/>
      <c r="AA2" s="1"/>
      <c r="AB2" s="1"/>
    </row>
    <row r="3" spans="1:36" ht="21.75" customHeight="1" thickBot="1">
      <c r="B3" s="769" t="s">
        <v>1</v>
      </c>
      <c r="C3" s="770" t="s">
        <v>2</v>
      </c>
      <c r="D3" s="771" t="s">
        <v>3</v>
      </c>
      <c r="E3" s="770" t="s">
        <v>4</v>
      </c>
      <c r="F3" s="772" t="s">
        <v>5</v>
      </c>
      <c r="G3" s="773" t="s">
        <v>143</v>
      </c>
      <c r="H3" s="1415" t="s">
        <v>27</v>
      </c>
      <c r="I3" s="1416"/>
      <c r="J3" s="774" t="s">
        <v>6</v>
      </c>
      <c r="K3" s="775" t="s">
        <v>7</v>
      </c>
      <c r="L3" s="775" t="s">
        <v>8</v>
      </c>
      <c r="M3" s="775" t="s">
        <v>9</v>
      </c>
      <c r="N3" s="775" t="s">
        <v>10</v>
      </c>
      <c r="O3" s="776" t="s">
        <v>11</v>
      </c>
      <c r="P3" s="703" t="s">
        <v>22</v>
      </c>
      <c r="Q3" s="704"/>
      <c r="R3" s="704"/>
      <c r="S3" s="220" t="s">
        <v>124</v>
      </c>
      <c r="T3" s="2"/>
      <c r="U3" s="749" t="s">
        <v>123</v>
      </c>
      <c r="V3" s="2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ht="84.75" customHeight="1">
      <c r="A4" s="61"/>
      <c r="B4" s="950">
        <v>1</v>
      </c>
      <c r="C4" s="951" t="s">
        <v>183</v>
      </c>
      <c r="D4" s="882"/>
      <c r="E4" s="1063"/>
      <c r="F4" s="1064"/>
      <c r="G4" s="1065"/>
      <c r="H4" s="1066"/>
      <c r="I4" s="1067"/>
      <c r="J4" s="1068"/>
      <c r="K4" s="1069"/>
      <c r="L4" s="1069"/>
      <c r="M4" s="1069"/>
      <c r="N4" s="1069"/>
      <c r="O4" s="1070"/>
      <c r="P4" s="976"/>
      <c r="Q4" s="891">
        <f t="shared" ref="Q4:Q33" si="0">B4</f>
        <v>1</v>
      </c>
      <c r="R4" s="891" t="str">
        <f t="shared" ref="R4:R33" si="1">C4</f>
        <v>日</v>
      </c>
      <c r="S4" s="1071"/>
      <c r="T4" s="980"/>
      <c r="U4" s="1072">
        <f>F4</f>
        <v>0</v>
      </c>
      <c r="V4" s="34"/>
      <c r="W4" s="149">
        <v>5</v>
      </c>
      <c r="X4" s="149">
        <v>5</v>
      </c>
      <c r="Y4" s="149">
        <v>6</v>
      </c>
      <c r="Z4" s="149">
        <v>6</v>
      </c>
      <c r="AA4" s="149">
        <v>6</v>
      </c>
      <c r="AB4" s="149">
        <v>6</v>
      </c>
      <c r="AC4" s="289">
        <f t="shared" ref="AC4:AC34" si="2">B4</f>
        <v>1</v>
      </c>
      <c r="AD4" s="289" t="str">
        <f t="shared" ref="AD4:AD34" si="3">C4</f>
        <v>日</v>
      </c>
      <c r="AE4" s="289">
        <f>W4-J4</f>
        <v>5</v>
      </c>
      <c r="AF4" s="289">
        <f t="shared" ref="AF4:AJ19" si="4">X4-K4</f>
        <v>5</v>
      </c>
      <c r="AG4" s="289">
        <f t="shared" si="4"/>
        <v>6</v>
      </c>
      <c r="AH4" s="289">
        <f t="shared" si="4"/>
        <v>6</v>
      </c>
      <c r="AI4" s="289">
        <f t="shared" si="4"/>
        <v>6</v>
      </c>
      <c r="AJ4" s="289">
        <f t="shared" si="4"/>
        <v>6</v>
      </c>
    </row>
    <row r="5" spans="1:36" ht="84.75" customHeight="1">
      <c r="A5" s="61"/>
      <c r="B5" s="411">
        <v>2</v>
      </c>
      <c r="C5" s="410" t="s">
        <v>17</v>
      </c>
      <c r="D5" s="480"/>
      <c r="E5" s="481" t="s">
        <v>28</v>
      </c>
      <c r="F5" s="532" t="s">
        <v>337</v>
      </c>
      <c r="G5" s="557"/>
      <c r="H5" s="482" t="s">
        <v>34</v>
      </c>
      <c r="I5" s="479"/>
      <c r="J5" s="352">
        <v>5</v>
      </c>
      <c r="K5" s="353">
        <v>5</v>
      </c>
      <c r="L5" s="353">
        <v>5</v>
      </c>
      <c r="M5" s="353">
        <v>5</v>
      </c>
      <c r="N5" s="353">
        <v>5</v>
      </c>
      <c r="O5" s="354">
        <v>5</v>
      </c>
      <c r="P5" s="10"/>
      <c r="Q5" s="632">
        <f t="shared" si="0"/>
        <v>2</v>
      </c>
      <c r="R5" s="632" t="str">
        <f t="shared" si="1"/>
        <v>月</v>
      </c>
      <c r="S5" s="307"/>
      <c r="T5" s="2"/>
      <c r="U5" s="852" t="str">
        <f t="shared" ref="U5:U33" si="5">F5</f>
        <v>通常授業開始
避難訓練
給食開始</v>
      </c>
      <c r="V5" s="2"/>
      <c r="W5" s="68"/>
      <c r="X5" s="68"/>
      <c r="Y5" s="68"/>
      <c r="Z5" s="68"/>
      <c r="AA5" s="68"/>
      <c r="AB5" s="68"/>
      <c r="AC5" s="289">
        <f t="shared" si="2"/>
        <v>2</v>
      </c>
      <c r="AD5" s="289" t="str">
        <f t="shared" si="3"/>
        <v>月</v>
      </c>
      <c r="AE5" s="289">
        <f t="shared" ref="AE5:AJ33" si="6">W5-J5</f>
        <v>-5</v>
      </c>
      <c r="AF5" s="289">
        <f t="shared" si="4"/>
        <v>-5</v>
      </c>
      <c r="AG5" s="289">
        <f t="shared" si="4"/>
        <v>-5</v>
      </c>
      <c r="AH5" s="289">
        <f t="shared" si="4"/>
        <v>-5</v>
      </c>
      <c r="AI5" s="289">
        <f t="shared" si="4"/>
        <v>-5</v>
      </c>
      <c r="AJ5" s="289">
        <f t="shared" si="4"/>
        <v>-5</v>
      </c>
    </row>
    <row r="6" spans="1:36" ht="84.75" customHeight="1">
      <c r="A6" s="61"/>
      <c r="B6" s="411">
        <v>3</v>
      </c>
      <c r="C6" s="410" t="s">
        <v>178</v>
      </c>
      <c r="D6" s="480"/>
      <c r="E6" s="481" t="s">
        <v>28</v>
      </c>
      <c r="F6" s="532"/>
      <c r="G6" s="557"/>
      <c r="H6" s="482" t="s">
        <v>30</v>
      </c>
      <c r="I6" s="777"/>
      <c r="J6" s="352">
        <v>5</v>
      </c>
      <c r="K6" s="353">
        <v>5</v>
      </c>
      <c r="L6" s="353">
        <v>6</v>
      </c>
      <c r="M6" s="353">
        <v>6</v>
      </c>
      <c r="N6" s="353">
        <v>6</v>
      </c>
      <c r="O6" s="354">
        <v>6</v>
      </c>
      <c r="P6" s="10"/>
      <c r="Q6" s="632">
        <f t="shared" si="0"/>
        <v>3</v>
      </c>
      <c r="R6" s="632" t="str">
        <f t="shared" si="1"/>
        <v>火</v>
      </c>
      <c r="S6" s="312"/>
      <c r="T6" s="2"/>
      <c r="U6" s="852">
        <f t="shared" si="5"/>
        <v>0</v>
      </c>
      <c r="V6" s="2"/>
      <c r="W6" s="68"/>
      <c r="X6" s="68"/>
      <c r="Y6" s="63"/>
      <c r="Z6" s="63"/>
      <c r="AA6" s="63"/>
      <c r="AB6" s="63"/>
      <c r="AC6" s="289">
        <f t="shared" si="2"/>
        <v>3</v>
      </c>
      <c r="AD6" s="289" t="str">
        <f t="shared" si="3"/>
        <v>火</v>
      </c>
      <c r="AE6" s="289">
        <f t="shared" si="6"/>
        <v>-5</v>
      </c>
      <c r="AF6" s="289">
        <f t="shared" si="4"/>
        <v>-5</v>
      </c>
      <c r="AG6" s="289">
        <f t="shared" si="4"/>
        <v>-6</v>
      </c>
      <c r="AH6" s="289">
        <f t="shared" si="4"/>
        <v>-6</v>
      </c>
      <c r="AI6" s="289">
        <f t="shared" si="4"/>
        <v>-6</v>
      </c>
      <c r="AJ6" s="289">
        <f t="shared" si="4"/>
        <v>-6</v>
      </c>
    </row>
    <row r="7" spans="1:36" ht="84.75" customHeight="1">
      <c r="A7" s="61"/>
      <c r="B7" s="411">
        <v>4</v>
      </c>
      <c r="C7" s="410" t="s">
        <v>179</v>
      </c>
      <c r="D7" s="471"/>
      <c r="E7" s="481" t="s">
        <v>28</v>
      </c>
      <c r="F7" s="532" t="s">
        <v>164</v>
      </c>
      <c r="G7" s="557"/>
      <c r="H7" s="778"/>
      <c r="I7" s="777"/>
      <c r="J7" s="352">
        <v>4</v>
      </c>
      <c r="K7" s="353">
        <v>5</v>
      </c>
      <c r="L7" s="353">
        <v>5</v>
      </c>
      <c r="M7" s="353">
        <v>5</v>
      </c>
      <c r="N7" s="353">
        <v>6</v>
      </c>
      <c r="O7" s="354">
        <v>6</v>
      </c>
      <c r="P7" s="10"/>
      <c r="Q7" s="632">
        <f t="shared" si="0"/>
        <v>4</v>
      </c>
      <c r="R7" s="632" t="str">
        <f t="shared" si="1"/>
        <v>水</v>
      </c>
      <c r="S7" s="313"/>
      <c r="T7" s="19"/>
      <c r="U7" s="852" t="str">
        <f t="shared" si="5"/>
        <v>委員会④</v>
      </c>
      <c r="V7" s="19"/>
      <c r="W7" s="149">
        <v>5</v>
      </c>
      <c r="X7" s="149">
        <v>5</v>
      </c>
      <c r="Y7" s="149">
        <v>5</v>
      </c>
      <c r="Z7" s="149">
        <v>5</v>
      </c>
      <c r="AA7" s="149">
        <v>5</v>
      </c>
      <c r="AB7" s="149">
        <v>5</v>
      </c>
      <c r="AC7" s="289">
        <f t="shared" si="2"/>
        <v>4</v>
      </c>
      <c r="AD7" s="289" t="str">
        <f t="shared" si="3"/>
        <v>水</v>
      </c>
      <c r="AE7" s="289">
        <f t="shared" si="6"/>
        <v>1</v>
      </c>
      <c r="AF7" s="289">
        <f t="shared" si="4"/>
        <v>0</v>
      </c>
      <c r="AG7" s="289">
        <f t="shared" si="4"/>
        <v>0</v>
      </c>
      <c r="AH7" s="289">
        <f t="shared" si="4"/>
        <v>0</v>
      </c>
      <c r="AI7" s="289">
        <f t="shared" si="4"/>
        <v>-1</v>
      </c>
      <c r="AJ7" s="289">
        <f t="shared" si="4"/>
        <v>-1</v>
      </c>
    </row>
    <row r="8" spans="1:36" s="43" customFormat="1" ht="84.75" customHeight="1">
      <c r="A8" s="67"/>
      <c r="B8" s="411">
        <v>5</v>
      </c>
      <c r="C8" s="410" t="s">
        <v>180</v>
      </c>
      <c r="D8" s="471"/>
      <c r="E8" s="779" t="s">
        <v>28</v>
      </c>
      <c r="F8" s="607" t="s">
        <v>276</v>
      </c>
      <c r="G8" s="553"/>
      <c r="H8" s="780"/>
      <c r="I8" s="777"/>
      <c r="J8" s="352">
        <v>5</v>
      </c>
      <c r="K8" s="353">
        <v>5</v>
      </c>
      <c r="L8" s="353">
        <v>5</v>
      </c>
      <c r="M8" s="353">
        <v>6</v>
      </c>
      <c r="N8" s="353">
        <v>6</v>
      </c>
      <c r="O8" s="354">
        <v>6</v>
      </c>
      <c r="P8" s="10"/>
      <c r="Q8" s="632">
        <f t="shared" si="0"/>
        <v>5</v>
      </c>
      <c r="R8" s="632" t="str">
        <f t="shared" si="1"/>
        <v>木</v>
      </c>
      <c r="S8" s="313"/>
      <c r="T8" s="19"/>
      <c r="U8" s="852" t="str">
        <f t="shared" si="5"/>
        <v>ハッピー桜っ子タイム</v>
      </c>
      <c r="V8" s="106"/>
      <c r="W8" s="172">
        <v>5</v>
      </c>
      <c r="X8" s="172">
        <v>6</v>
      </c>
      <c r="Y8" s="172">
        <v>6</v>
      </c>
      <c r="Z8" s="149">
        <v>6</v>
      </c>
      <c r="AA8" s="149">
        <v>6</v>
      </c>
      <c r="AB8" s="149">
        <v>6</v>
      </c>
      <c r="AC8" s="289">
        <f t="shared" si="2"/>
        <v>5</v>
      </c>
      <c r="AD8" s="289" t="str">
        <f t="shared" si="3"/>
        <v>木</v>
      </c>
      <c r="AE8" s="289">
        <f t="shared" si="6"/>
        <v>0</v>
      </c>
      <c r="AF8" s="289">
        <f t="shared" si="4"/>
        <v>1</v>
      </c>
      <c r="AG8" s="289">
        <f>Y8-L8</f>
        <v>1</v>
      </c>
      <c r="AH8" s="289">
        <f t="shared" si="4"/>
        <v>0</v>
      </c>
      <c r="AI8" s="289">
        <f t="shared" si="4"/>
        <v>0</v>
      </c>
      <c r="AJ8" s="289">
        <f t="shared" si="4"/>
        <v>0</v>
      </c>
    </row>
    <row r="9" spans="1:36" s="43" customFormat="1" ht="84.75" customHeight="1">
      <c r="A9" s="67"/>
      <c r="B9" s="411">
        <v>6</v>
      </c>
      <c r="C9" s="410" t="s">
        <v>15</v>
      </c>
      <c r="D9" s="410"/>
      <c r="E9" s="781" t="s">
        <v>28</v>
      </c>
      <c r="F9" s="607"/>
      <c r="G9" s="677"/>
      <c r="H9" s="780" t="s">
        <v>56</v>
      </c>
      <c r="I9" s="777"/>
      <c r="J9" s="352">
        <v>5</v>
      </c>
      <c r="K9" s="353">
        <v>5</v>
      </c>
      <c r="L9" s="353">
        <v>6</v>
      </c>
      <c r="M9" s="353">
        <v>6</v>
      </c>
      <c r="N9" s="353">
        <v>6</v>
      </c>
      <c r="O9" s="354">
        <v>6</v>
      </c>
      <c r="P9" s="10"/>
      <c r="Q9" s="632">
        <f t="shared" si="0"/>
        <v>6</v>
      </c>
      <c r="R9" s="632" t="str">
        <f t="shared" si="1"/>
        <v>金</v>
      </c>
      <c r="S9" s="307"/>
      <c r="T9" s="2"/>
      <c r="U9" s="852">
        <f t="shared" si="5"/>
        <v>0</v>
      </c>
      <c r="V9" s="81"/>
      <c r="W9" s="149">
        <v>5</v>
      </c>
      <c r="X9" s="149">
        <v>5</v>
      </c>
      <c r="Y9" s="149">
        <v>6</v>
      </c>
      <c r="Z9" s="149">
        <v>6</v>
      </c>
      <c r="AA9" s="149">
        <v>6</v>
      </c>
      <c r="AB9" s="149">
        <v>6</v>
      </c>
      <c r="AC9" s="289">
        <f t="shared" si="2"/>
        <v>6</v>
      </c>
      <c r="AD9" s="289" t="str">
        <f t="shared" si="3"/>
        <v>金</v>
      </c>
      <c r="AE9" s="289">
        <f t="shared" si="6"/>
        <v>0</v>
      </c>
      <c r="AF9" s="289">
        <f t="shared" si="4"/>
        <v>0</v>
      </c>
      <c r="AG9" s="289">
        <f t="shared" si="4"/>
        <v>0</v>
      </c>
      <c r="AH9" s="289">
        <f>Z9-M9</f>
        <v>0</v>
      </c>
      <c r="AI9" s="289">
        <f t="shared" si="4"/>
        <v>0</v>
      </c>
      <c r="AJ9" s="289">
        <f t="shared" si="4"/>
        <v>0</v>
      </c>
    </row>
    <row r="10" spans="1:36" s="43" customFormat="1" ht="84.75" customHeight="1">
      <c r="A10" s="67"/>
      <c r="B10" s="960">
        <v>7</v>
      </c>
      <c r="C10" s="881" t="s">
        <v>182</v>
      </c>
      <c r="D10" s="920"/>
      <c r="E10" s="1073"/>
      <c r="F10" s="1074"/>
      <c r="G10" s="939"/>
      <c r="H10" s="1075"/>
      <c r="I10" s="1076"/>
      <c r="J10" s="1077"/>
      <c r="K10" s="1078"/>
      <c r="L10" s="1078"/>
      <c r="M10" s="1078"/>
      <c r="N10" s="1078"/>
      <c r="O10" s="1079"/>
      <c r="P10" s="890"/>
      <c r="Q10" s="891">
        <f t="shared" si="0"/>
        <v>7</v>
      </c>
      <c r="R10" s="891" t="str">
        <f t="shared" si="1"/>
        <v>土</v>
      </c>
      <c r="S10" s="958"/>
      <c r="T10" s="905"/>
      <c r="U10" s="1072">
        <f t="shared" si="5"/>
        <v>0</v>
      </c>
      <c r="V10" s="81"/>
      <c r="W10" s="149">
        <v>5</v>
      </c>
      <c r="X10" s="149">
        <v>5</v>
      </c>
      <c r="Y10" s="149">
        <v>5</v>
      </c>
      <c r="Z10" s="149">
        <v>6</v>
      </c>
      <c r="AA10" s="149">
        <v>6</v>
      </c>
      <c r="AB10" s="149">
        <v>6</v>
      </c>
      <c r="AC10" s="289">
        <f t="shared" si="2"/>
        <v>7</v>
      </c>
      <c r="AD10" s="289" t="str">
        <f t="shared" si="3"/>
        <v>土</v>
      </c>
      <c r="AE10" s="289">
        <f t="shared" si="6"/>
        <v>5</v>
      </c>
      <c r="AF10" s="289">
        <f t="shared" si="4"/>
        <v>5</v>
      </c>
      <c r="AG10" s="289">
        <f t="shared" si="4"/>
        <v>5</v>
      </c>
      <c r="AH10" s="289">
        <f t="shared" si="4"/>
        <v>6</v>
      </c>
      <c r="AI10" s="289">
        <f t="shared" si="4"/>
        <v>6</v>
      </c>
      <c r="AJ10" s="289">
        <f t="shared" si="4"/>
        <v>6</v>
      </c>
    </row>
    <row r="11" spans="1:36" s="43" customFormat="1" ht="84.75" customHeight="1">
      <c r="A11" s="67"/>
      <c r="B11" s="960">
        <v>8</v>
      </c>
      <c r="C11" s="881" t="s">
        <v>183</v>
      </c>
      <c r="D11" s="973"/>
      <c r="E11" s="1073"/>
      <c r="F11" s="938"/>
      <c r="G11" s="939"/>
      <c r="H11" s="1080"/>
      <c r="I11" s="1067"/>
      <c r="J11" s="1077"/>
      <c r="K11" s="1078"/>
      <c r="L11" s="1078"/>
      <c r="M11" s="1078"/>
      <c r="N11" s="1078"/>
      <c r="O11" s="1079"/>
      <c r="P11" s="890"/>
      <c r="Q11" s="891">
        <f t="shared" si="0"/>
        <v>8</v>
      </c>
      <c r="R11" s="891" t="str">
        <f t="shared" si="1"/>
        <v>日</v>
      </c>
      <c r="S11" s="958"/>
      <c r="T11" s="905"/>
      <c r="U11" s="1072">
        <f t="shared" si="5"/>
        <v>0</v>
      </c>
      <c r="V11" s="81"/>
      <c r="W11" s="149">
        <v>5</v>
      </c>
      <c r="X11" s="149">
        <v>5</v>
      </c>
      <c r="Y11" s="149">
        <v>6</v>
      </c>
      <c r="Z11" s="149">
        <v>6</v>
      </c>
      <c r="AA11" s="149">
        <v>6</v>
      </c>
      <c r="AB11" s="149">
        <v>6</v>
      </c>
      <c r="AC11" s="289">
        <f t="shared" si="2"/>
        <v>8</v>
      </c>
      <c r="AD11" s="289" t="str">
        <f t="shared" si="3"/>
        <v>日</v>
      </c>
      <c r="AE11" s="289">
        <f t="shared" si="6"/>
        <v>5</v>
      </c>
      <c r="AF11" s="289">
        <f t="shared" si="4"/>
        <v>5</v>
      </c>
      <c r="AG11" s="289">
        <f t="shared" si="4"/>
        <v>6</v>
      </c>
      <c r="AH11" s="289">
        <f t="shared" si="4"/>
        <v>6</v>
      </c>
      <c r="AI11" s="289">
        <f t="shared" si="4"/>
        <v>6</v>
      </c>
      <c r="AJ11" s="289">
        <f t="shared" si="4"/>
        <v>6</v>
      </c>
    </row>
    <row r="12" spans="1:36" s="43" customFormat="1" ht="84.75" customHeight="1">
      <c r="A12" s="67"/>
      <c r="B12" s="411">
        <v>9</v>
      </c>
      <c r="C12" s="410" t="s">
        <v>17</v>
      </c>
      <c r="D12" s="480"/>
      <c r="E12" s="781" t="s">
        <v>28</v>
      </c>
      <c r="F12" s="532" t="s">
        <v>34</v>
      </c>
      <c r="G12" s="557"/>
      <c r="H12" s="482" t="s">
        <v>34</v>
      </c>
      <c r="I12" s="777"/>
      <c r="J12" s="352">
        <v>5</v>
      </c>
      <c r="K12" s="353">
        <v>5</v>
      </c>
      <c r="L12" s="353">
        <v>5</v>
      </c>
      <c r="M12" s="353">
        <v>5</v>
      </c>
      <c r="N12" s="353">
        <v>5</v>
      </c>
      <c r="O12" s="354">
        <v>5</v>
      </c>
      <c r="P12" s="10"/>
      <c r="Q12" s="632">
        <f t="shared" si="0"/>
        <v>9</v>
      </c>
      <c r="R12" s="632" t="str">
        <f t="shared" si="1"/>
        <v>月</v>
      </c>
      <c r="S12" s="311"/>
      <c r="T12" s="34"/>
      <c r="U12" s="852" t="str">
        <f t="shared" si="5"/>
        <v>職集</v>
      </c>
      <c r="V12" s="119"/>
      <c r="W12" s="149"/>
      <c r="X12" s="149"/>
      <c r="Y12" s="149"/>
      <c r="Z12" s="149"/>
      <c r="AA12" s="149"/>
      <c r="AB12" s="149"/>
      <c r="AC12" s="289">
        <f t="shared" si="2"/>
        <v>9</v>
      </c>
      <c r="AD12" s="289" t="str">
        <f t="shared" si="3"/>
        <v>月</v>
      </c>
      <c r="AE12" s="289">
        <f t="shared" si="6"/>
        <v>-5</v>
      </c>
      <c r="AF12" s="289">
        <f t="shared" si="4"/>
        <v>-5</v>
      </c>
      <c r="AG12" s="289">
        <f t="shared" si="4"/>
        <v>-5</v>
      </c>
      <c r="AH12" s="289">
        <f t="shared" si="4"/>
        <v>-5</v>
      </c>
      <c r="AI12" s="289">
        <f t="shared" si="4"/>
        <v>-5</v>
      </c>
      <c r="AJ12" s="289">
        <f t="shared" si="4"/>
        <v>-5</v>
      </c>
    </row>
    <row r="13" spans="1:36" s="43" customFormat="1" ht="84.75" customHeight="1">
      <c r="A13" s="67"/>
      <c r="B13" s="411">
        <v>10</v>
      </c>
      <c r="C13" s="410" t="s">
        <v>178</v>
      </c>
      <c r="D13" s="480"/>
      <c r="E13" s="781" t="s">
        <v>28</v>
      </c>
      <c r="F13" s="526"/>
      <c r="G13" s="552"/>
      <c r="H13" s="780" t="s">
        <v>30</v>
      </c>
      <c r="I13" s="777"/>
      <c r="J13" s="352">
        <v>5</v>
      </c>
      <c r="K13" s="353">
        <v>5</v>
      </c>
      <c r="L13" s="353">
        <v>6</v>
      </c>
      <c r="M13" s="353">
        <v>6</v>
      </c>
      <c r="N13" s="353">
        <v>6</v>
      </c>
      <c r="O13" s="354">
        <v>6</v>
      </c>
      <c r="P13" s="10"/>
      <c r="Q13" s="632">
        <f t="shared" si="0"/>
        <v>10</v>
      </c>
      <c r="R13" s="632" t="str">
        <f t="shared" si="1"/>
        <v>火</v>
      </c>
      <c r="S13" s="307"/>
      <c r="T13" s="2"/>
      <c r="U13" s="852">
        <f t="shared" si="5"/>
        <v>0</v>
      </c>
      <c r="V13" s="81"/>
      <c r="W13" s="149"/>
      <c r="X13" s="149"/>
      <c r="Y13" s="149"/>
      <c r="Z13" s="149"/>
      <c r="AA13" s="149"/>
      <c r="AB13" s="149"/>
      <c r="AC13" s="289">
        <f t="shared" si="2"/>
        <v>10</v>
      </c>
      <c r="AD13" s="289" t="str">
        <f t="shared" si="3"/>
        <v>火</v>
      </c>
      <c r="AE13" s="289">
        <f t="shared" ref="AE13:AJ18" si="7">W13-J13</f>
        <v>-5</v>
      </c>
      <c r="AF13" s="289">
        <f t="shared" si="7"/>
        <v>-5</v>
      </c>
      <c r="AG13" s="289">
        <f t="shared" si="7"/>
        <v>-6</v>
      </c>
      <c r="AH13" s="289">
        <f t="shared" si="7"/>
        <v>-6</v>
      </c>
      <c r="AI13" s="289">
        <f t="shared" si="7"/>
        <v>-6</v>
      </c>
      <c r="AJ13" s="289">
        <f t="shared" si="7"/>
        <v>-6</v>
      </c>
    </row>
    <row r="14" spans="1:36" s="43" customFormat="1" ht="84.75" customHeight="1">
      <c r="A14" s="67"/>
      <c r="B14" s="411">
        <v>11</v>
      </c>
      <c r="C14" s="410" t="s">
        <v>179</v>
      </c>
      <c r="D14" s="480"/>
      <c r="E14" s="481" t="s">
        <v>28</v>
      </c>
      <c r="F14" s="532" t="s">
        <v>338</v>
      </c>
      <c r="G14" s="557"/>
      <c r="H14" s="780"/>
      <c r="I14" s="777"/>
      <c r="J14" s="352">
        <v>4</v>
      </c>
      <c r="K14" s="353">
        <v>5</v>
      </c>
      <c r="L14" s="353">
        <v>5</v>
      </c>
      <c r="M14" s="353">
        <v>6</v>
      </c>
      <c r="N14" s="353">
        <v>6</v>
      </c>
      <c r="O14" s="354">
        <v>6</v>
      </c>
      <c r="P14" s="10"/>
      <c r="Q14" s="632">
        <f t="shared" si="0"/>
        <v>11</v>
      </c>
      <c r="R14" s="632" t="str">
        <f t="shared" si="1"/>
        <v>水</v>
      </c>
      <c r="S14" s="313"/>
      <c r="T14" s="19"/>
      <c r="U14" s="852" t="str">
        <f t="shared" si="5"/>
        <v>クラブ④</v>
      </c>
      <c r="V14" s="106"/>
      <c r="W14" s="149">
        <v>5</v>
      </c>
      <c r="X14" s="149">
        <v>5</v>
      </c>
      <c r="Y14" s="149">
        <v>5</v>
      </c>
      <c r="Z14" s="149">
        <v>5</v>
      </c>
      <c r="AA14" s="149">
        <v>5</v>
      </c>
      <c r="AB14" s="149">
        <v>5</v>
      </c>
      <c r="AC14" s="289">
        <f t="shared" si="2"/>
        <v>11</v>
      </c>
      <c r="AD14" s="289" t="str">
        <f t="shared" si="3"/>
        <v>水</v>
      </c>
      <c r="AE14" s="289">
        <f t="shared" si="7"/>
        <v>1</v>
      </c>
      <c r="AF14" s="289">
        <f t="shared" si="7"/>
        <v>0</v>
      </c>
      <c r="AG14" s="289">
        <f t="shared" si="7"/>
        <v>0</v>
      </c>
      <c r="AH14" s="289">
        <f t="shared" si="7"/>
        <v>-1</v>
      </c>
      <c r="AI14" s="289">
        <f t="shared" si="7"/>
        <v>-1</v>
      </c>
      <c r="AJ14" s="289">
        <f t="shared" si="7"/>
        <v>-1</v>
      </c>
    </row>
    <row r="15" spans="1:36" s="43" customFormat="1" ht="84.75" customHeight="1">
      <c r="A15" s="67"/>
      <c r="B15" s="411">
        <v>12</v>
      </c>
      <c r="C15" s="410" t="s">
        <v>180</v>
      </c>
      <c r="D15" s="480"/>
      <c r="E15" s="779" t="s">
        <v>28</v>
      </c>
      <c r="F15" s="607" t="s">
        <v>339</v>
      </c>
      <c r="G15" s="677"/>
      <c r="H15" s="780" t="s">
        <v>36</v>
      </c>
      <c r="I15" s="777"/>
      <c r="J15" s="352">
        <v>5</v>
      </c>
      <c r="K15" s="353">
        <v>5</v>
      </c>
      <c r="L15" s="353">
        <v>5</v>
      </c>
      <c r="M15" s="353">
        <v>6</v>
      </c>
      <c r="N15" s="353">
        <v>6</v>
      </c>
      <c r="O15" s="354">
        <v>6</v>
      </c>
      <c r="P15" s="10"/>
      <c r="Q15" s="632">
        <f t="shared" si="0"/>
        <v>12</v>
      </c>
      <c r="R15" s="632" t="str">
        <f t="shared" si="1"/>
        <v>木</v>
      </c>
      <c r="S15" s="307"/>
      <c r="T15" s="782"/>
      <c r="U15" s="852" t="str">
        <f t="shared" si="5"/>
        <v>ハッピー桜っ子タイム</v>
      </c>
      <c r="V15" s="105"/>
      <c r="W15" s="172">
        <v>5</v>
      </c>
      <c r="X15" s="172">
        <v>6</v>
      </c>
      <c r="Y15" s="172">
        <v>6</v>
      </c>
      <c r="Z15" s="149">
        <v>6</v>
      </c>
      <c r="AA15" s="149">
        <v>6</v>
      </c>
      <c r="AB15" s="149">
        <v>6</v>
      </c>
      <c r="AC15" s="289">
        <f t="shared" si="2"/>
        <v>12</v>
      </c>
      <c r="AD15" s="289" t="str">
        <f t="shared" si="3"/>
        <v>木</v>
      </c>
      <c r="AE15" s="289">
        <f t="shared" si="7"/>
        <v>0</v>
      </c>
      <c r="AF15" s="289">
        <f t="shared" si="7"/>
        <v>1</v>
      </c>
      <c r="AG15" s="289">
        <f t="shared" si="7"/>
        <v>1</v>
      </c>
      <c r="AH15" s="289">
        <f t="shared" si="7"/>
        <v>0</v>
      </c>
      <c r="AI15" s="289">
        <f t="shared" si="7"/>
        <v>0</v>
      </c>
      <c r="AJ15" s="289">
        <f t="shared" si="7"/>
        <v>0</v>
      </c>
    </row>
    <row r="16" spans="1:36" s="43" customFormat="1" ht="84.75" customHeight="1">
      <c r="A16" s="67"/>
      <c r="B16" s="411">
        <v>13</v>
      </c>
      <c r="C16" s="410" t="s">
        <v>15</v>
      </c>
      <c r="D16" s="480"/>
      <c r="E16" s="781" t="s">
        <v>28</v>
      </c>
      <c r="F16" s="607"/>
      <c r="G16" s="677"/>
      <c r="H16" s="780"/>
      <c r="I16" s="777"/>
      <c r="J16" s="352">
        <v>5</v>
      </c>
      <c r="K16" s="353">
        <v>5</v>
      </c>
      <c r="L16" s="353">
        <v>6</v>
      </c>
      <c r="M16" s="353">
        <v>6</v>
      </c>
      <c r="N16" s="353">
        <v>6</v>
      </c>
      <c r="O16" s="354">
        <v>6</v>
      </c>
      <c r="P16" s="10"/>
      <c r="Q16" s="632">
        <f t="shared" si="0"/>
        <v>13</v>
      </c>
      <c r="R16" s="632" t="str">
        <f t="shared" si="1"/>
        <v>金</v>
      </c>
      <c r="S16" s="307"/>
      <c r="T16" s="2"/>
      <c r="U16" s="852">
        <f t="shared" si="5"/>
        <v>0</v>
      </c>
      <c r="V16" s="81"/>
      <c r="W16" s="149">
        <v>5</v>
      </c>
      <c r="X16" s="149">
        <v>5</v>
      </c>
      <c r="Y16" s="149">
        <v>6</v>
      </c>
      <c r="Z16" s="149">
        <v>6</v>
      </c>
      <c r="AA16" s="149">
        <v>6</v>
      </c>
      <c r="AB16" s="149">
        <v>6</v>
      </c>
      <c r="AC16" s="289">
        <f t="shared" si="2"/>
        <v>13</v>
      </c>
      <c r="AD16" s="289" t="str">
        <f t="shared" si="3"/>
        <v>金</v>
      </c>
      <c r="AE16" s="289">
        <f t="shared" si="7"/>
        <v>0</v>
      </c>
      <c r="AF16" s="289">
        <f t="shared" si="7"/>
        <v>0</v>
      </c>
      <c r="AG16" s="289">
        <f t="shared" si="7"/>
        <v>0</v>
      </c>
      <c r="AH16" s="289">
        <f t="shared" si="7"/>
        <v>0</v>
      </c>
      <c r="AI16" s="289">
        <f t="shared" si="7"/>
        <v>0</v>
      </c>
      <c r="AJ16" s="289">
        <f t="shared" si="7"/>
        <v>0</v>
      </c>
    </row>
    <row r="17" spans="1:36" s="43" customFormat="1" ht="84.75" customHeight="1">
      <c r="A17" s="67"/>
      <c r="B17" s="960">
        <v>14</v>
      </c>
      <c r="C17" s="881" t="s">
        <v>182</v>
      </c>
      <c r="D17" s="1081"/>
      <c r="E17" s="1073"/>
      <c r="F17" s="1082"/>
      <c r="G17" s="1083"/>
      <c r="H17" s="1075"/>
      <c r="I17" s="1076"/>
      <c r="J17" s="1077"/>
      <c r="K17" s="1078"/>
      <c r="L17" s="1078"/>
      <c r="M17" s="1078"/>
      <c r="N17" s="1078"/>
      <c r="O17" s="1079"/>
      <c r="P17" s="890"/>
      <c r="Q17" s="891">
        <f t="shared" si="0"/>
        <v>14</v>
      </c>
      <c r="R17" s="891" t="str">
        <f t="shared" si="1"/>
        <v>土</v>
      </c>
      <c r="S17" s="958"/>
      <c r="T17" s="905"/>
      <c r="U17" s="1072">
        <f t="shared" si="5"/>
        <v>0</v>
      </c>
      <c r="V17" s="81"/>
      <c r="W17" s="149">
        <v>5</v>
      </c>
      <c r="X17" s="149">
        <v>5</v>
      </c>
      <c r="Y17" s="149">
        <v>5</v>
      </c>
      <c r="Z17" s="149">
        <v>6</v>
      </c>
      <c r="AA17" s="149">
        <v>6</v>
      </c>
      <c r="AB17" s="149">
        <v>6</v>
      </c>
      <c r="AC17" s="289">
        <f t="shared" si="2"/>
        <v>14</v>
      </c>
      <c r="AD17" s="289" t="str">
        <f t="shared" si="3"/>
        <v>土</v>
      </c>
      <c r="AE17" s="289">
        <f t="shared" si="7"/>
        <v>5</v>
      </c>
      <c r="AF17" s="289">
        <f t="shared" si="7"/>
        <v>5</v>
      </c>
      <c r="AG17" s="289">
        <f t="shared" si="7"/>
        <v>5</v>
      </c>
      <c r="AH17" s="289">
        <f t="shared" si="7"/>
        <v>6</v>
      </c>
      <c r="AI17" s="289">
        <f t="shared" si="7"/>
        <v>6</v>
      </c>
      <c r="AJ17" s="289">
        <f t="shared" si="7"/>
        <v>6</v>
      </c>
    </row>
    <row r="18" spans="1:36" s="43" customFormat="1" ht="84.75" customHeight="1">
      <c r="A18" s="67"/>
      <c r="B18" s="960">
        <v>15</v>
      </c>
      <c r="C18" s="881" t="s">
        <v>183</v>
      </c>
      <c r="D18" s="1081"/>
      <c r="E18" s="1073"/>
      <c r="F18" s="938"/>
      <c r="G18" s="939"/>
      <c r="H18" s="1080"/>
      <c r="I18" s="1076"/>
      <c r="J18" s="1077"/>
      <c r="K18" s="1078"/>
      <c r="L18" s="1078"/>
      <c r="M18" s="1078"/>
      <c r="N18" s="1078"/>
      <c r="O18" s="1079"/>
      <c r="P18" s="890"/>
      <c r="Q18" s="891">
        <f t="shared" si="0"/>
        <v>15</v>
      </c>
      <c r="R18" s="891" t="str">
        <f t="shared" si="1"/>
        <v>日</v>
      </c>
      <c r="S18" s="958"/>
      <c r="T18" s="1084"/>
      <c r="U18" s="1072">
        <f t="shared" si="5"/>
        <v>0</v>
      </c>
      <c r="V18" s="128"/>
      <c r="W18" s="149">
        <v>5</v>
      </c>
      <c r="X18" s="149">
        <v>5</v>
      </c>
      <c r="Y18" s="149">
        <v>6</v>
      </c>
      <c r="Z18" s="149">
        <v>6</v>
      </c>
      <c r="AA18" s="149">
        <v>6</v>
      </c>
      <c r="AB18" s="149">
        <v>6</v>
      </c>
      <c r="AC18" s="289">
        <f t="shared" si="2"/>
        <v>15</v>
      </c>
      <c r="AD18" s="289" t="str">
        <f t="shared" si="3"/>
        <v>日</v>
      </c>
      <c r="AE18" s="289">
        <f t="shared" si="7"/>
        <v>5</v>
      </c>
      <c r="AF18" s="289">
        <f t="shared" si="7"/>
        <v>5</v>
      </c>
      <c r="AG18" s="289">
        <f t="shared" si="7"/>
        <v>6</v>
      </c>
      <c r="AH18" s="289">
        <f t="shared" si="7"/>
        <v>6</v>
      </c>
      <c r="AI18" s="289">
        <f t="shared" si="7"/>
        <v>6</v>
      </c>
      <c r="AJ18" s="289">
        <f t="shared" si="7"/>
        <v>6</v>
      </c>
    </row>
    <row r="19" spans="1:36" s="43" customFormat="1" ht="84.75" customHeight="1">
      <c r="A19" s="67"/>
      <c r="B19" s="960">
        <v>16</v>
      </c>
      <c r="C19" s="881" t="s">
        <v>17</v>
      </c>
      <c r="D19" s="1081"/>
      <c r="E19" s="1085"/>
      <c r="F19" s="1086" t="s">
        <v>42</v>
      </c>
      <c r="G19" s="1050"/>
      <c r="H19" s="1087"/>
      <c r="I19" s="1076"/>
      <c r="J19" s="1077"/>
      <c r="K19" s="1078"/>
      <c r="L19" s="1078"/>
      <c r="M19" s="1078"/>
      <c r="N19" s="1078"/>
      <c r="O19" s="1079"/>
      <c r="P19" s="976"/>
      <c r="Q19" s="891">
        <f t="shared" si="0"/>
        <v>16</v>
      </c>
      <c r="R19" s="891" t="str">
        <f t="shared" si="1"/>
        <v>月</v>
      </c>
      <c r="S19" s="958"/>
      <c r="T19" s="1084"/>
      <c r="U19" s="1072" t="str">
        <f t="shared" si="5"/>
        <v>敬老の日</v>
      </c>
      <c r="V19" s="128"/>
      <c r="W19" s="149">
        <v>5</v>
      </c>
      <c r="X19" s="149">
        <v>5</v>
      </c>
      <c r="Y19" s="149">
        <v>5</v>
      </c>
      <c r="Z19" s="149">
        <v>5</v>
      </c>
      <c r="AA19" s="149">
        <v>5</v>
      </c>
      <c r="AB19" s="149">
        <v>5</v>
      </c>
      <c r="AC19" s="289">
        <f t="shared" si="2"/>
        <v>16</v>
      </c>
      <c r="AD19" s="289" t="str">
        <f t="shared" si="3"/>
        <v>月</v>
      </c>
      <c r="AE19" s="289">
        <f t="shared" si="6"/>
        <v>5</v>
      </c>
      <c r="AF19" s="289">
        <f t="shared" si="4"/>
        <v>5</v>
      </c>
      <c r="AG19" s="289">
        <f t="shared" si="4"/>
        <v>5</v>
      </c>
      <c r="AH19" s="289">
        <f t="shared" si="4"/>
        <v>5</v>
      </c>
      <c r="AI19" s="289">
        <f t="shared" si="4"/>
        <v>5</v>
      </c>
      <c r="AJ19" s="289">
        <f t="shared" si="4"/>
        <v>5</v>
      </c>
    </row>
    <row r="20" spans="1:36" s="43" customFormat="1" ht="84.75" customHeight="1">
      <c r="A20" s="67"/>
      <c r="B20" s="411">
        <v>17</v>
      </c>
      <c r="C20" s="410" t="s">
        <v>178</v>
      </c>
      <c r="D20" s="480"/>
      <c r="E20" s="779" t="s">
        <v>28</v>
      </c>
      <c r="F20" s="532"/>
      <c r="G20" s="557"/>
      <c r="H20" s="784" t="s">
        <v>30</v>
      </c>
      <c r="I20" s="777"/>
      <c r="J20" s="352">
        <v>5</v>
      </c>
      <c r="K20" s="353">
        <v>5</v>
      </c>
      <c r="L20" s="353">
        <v>6</v>
      </c>
      <c r="M20" s="353">
        <v>6</v>
      </c>
      <c r="N20" s="353">
        <v>6</v>
      </c>
      <c r="O20" s="354">
        <v>6</v>
      </c>
      <c r="P20" s="715"/>
      <c r="Q20" s="632">
        <f t="shared" si="0"/>
        <v>17</v>
      </c>
      <c r="R20" s="632" t="str">
        <f t="shared" si="1"/>
        <v>火</v>
      </c>
      <c r="S20" s="307"/>
      <c r="T20" s="783"/>
      <c r="U20" s="852">
        <f t="shared" si="5"/>
        <v>0</v>
      </c>
      <c r="V20" s="128"/>
      <c r="W20" s="149"/>
      <c r="X20" s="149"/>
      <c r="Y20" s="149"/>
      <c r="Z20" s="149"/>
      <c r="AA20" s="149"/>
      <c r="AB20" s="149"/>
      <c r="AC20" s="289">
        <f t="shared" si="2"/>
        <v>17</v>
      </c>
      <c r="AD20" s="289" t="str">
        <f t="shared" si="3"/>
        <v>火</v>
      </c>
      <c r="AE20" s="289">
        <f t="shared" si="6"/>
        <v>-5</v>
      </c>
      <c r="AF20" s="289">
        <f t="shared" si="6"/>
        <v>-5</v>
      </c>
      <c r="AG20" s="289">
        <f t="shared" si="6"/>
        <v>-6</v>
      </c>
      <c r="AH20" s="289">
        <f t="shared" si="6"/>
        <v>-6</v>
      </c>
      <c r="AI20" s="289">
        <f t="shared" si="6"/>
        <v>-6</v>
      </c>
      <c r="AJ20" s="289">
        <f t="shared" si="6"/>
        <v>-6</v>
      </c>
    </row>
    <row r="21" spans="1:36" s="43" customFormat="1" ht="84.75" customHeight="1">
      <c r="A21" s="67"/>
      <c r="B21" s="411">
        <v>18</v>
      </c>
      <c r="C21" s="410" t="s">
        <v>179</v>
      </c>
      <c r="D21" s="480"/>
      <c r="E21" s="779" t="s">
        <v>28</v>
      </c>
      <c r="F21" s="532"/>
      <c r="G21" s="557"/>
      <c r="H21" s="784" t="s">
        <v>170</v>
      </c>
      <c r="I21" s="785"/>
      <c r="J21" s="352">
        <v>4</v>
      </c>
      <c r="K21" s="353">
        <v>5</v>
      </c>
      <c r="L21" s="353">
        <v>5</v>
      </c>
      <c r="M21" s="353">
        <v>5</v>
      </c>
      <c r="N21" s="353">
        <v>5</v>
      </c>
      <c r="O21" s="354">
        <v>5</v>
      </c>
      <c r="P21" s="10"/>
      <c r="Q21" s="632">
        <f t="shared" si="0"/>
        <v>18</v>
      </c>
      <c r="R21" s="632" t="str">
        <f t="shared" si="1"/>
        <v>水</v>
      </c>
      <c r="S21" s="307"/>
      <c r="T21" s="2"/>
      <c r="U21" s="852">
        <f t="shared" si="5"/>
        <v>0</v>
      </c>
      <c r="V21" s="81"/>
      <c r="W21" s="149"/>
      <c r="X21" s="149"/>
      <c r="Y21" s="149"/>
      <c r="Z21" s="149"/>
      <c r="AA21" s="149"/>
      <c r="AB21" s="149"/>
      <c r="AC21" s="289">
        <f t="shared" si="2"/>
        <v>18</v>
      </c>
      <c r="AD21" s="289" t="str">
        <f t="shared" si="3"/>
        <v>水</v>
      </c>
      <c r="AE21" s="289">
        <f t="shared" si="6"/>
        <v>-4</v>
      </c>
      <c r="AF21" s="289">
        <f t="shared" si="6"/>
        <v>-5</v>
      </c>
      <c r="AG21" s="289">
        <f t="shared" si="6"/>
        <v>-5</v>
      </c>
      <c r="AH21" s="289">
        <f t="shared" si="6"/>
        <v>-5</v>
      </c>
      <c r="AI21" s="289">
        <f t="shared" si="6"/>
        <v>-5</v>
      </c>
      <c r="AJ21" s="289">
        <f t="shared" si="6"/>
        <v>-5</v>
      </c>
    </row>
    <row r="22" spans="1:36" s="43" customFormat="1" ht="84.75" customHeight="1">
      <c r="A22" s="67"/>
      <c r="B22" s="411">
        <v>19</v>
      </c>
      <c r="C22" s="410" t="s">
        <v>180</v>
      </c>
      <c r="D22" s="480"/>
      <c r="E22" s="779" t="s">
        <v>28</v>
      </c>
      <c r="F22" s="593" t="s">
        <v>339</v>
      </c>
      <c r="G22" s="786"/>
      <c r="H22" s="780" t="s">
        <v>262</v>
      </c>
      <c r="I22" s="777"/>
      <c r="J22" s="352">
        <v>5</v>
      </c>
      <c r="K22" s="353">
        <v>5</v>
      </c>
      <c r="L22" s="353">
        <v>5</v>
      </c>
      <c r="M22" s="353">
        <v>6</v>
      </c>
      <c r="N22" s="353">
        <v>6</v>
      </c>
      <c r="O22" s="354">
        <v>6</v>
      </c>
      <c r="P22" s="10"/>
      <c r="Q22" s="632">
        <f t="shared" si="0"/>
        <v>19</v>
      </c>
      <c r="R22" s="632" t="str">
        <f t="shared" si="1"/>
        <v>木</v>
      </c>
      <c r="S22" s="313"/>
      <c r="T22" s="19"/>
      <c r="U22" s="852" t="str">
        <f t="shared" si="5"/>
        <v>ハッピー桜っ子タイム</v>
      </c>
      <c r="V22" s="106"/>
      <c r="W22" s="172">
        <v>5</v>
      </c>
      <c r="X22" s="172">
        <v>6</v>
      </c>
      <c r="Y22" s="172">
        <v>6</v>
      </c>
      <c r="Z22" s="149">
        <v>6</v>
      </c>
      <c r="AA22" s="149">
        <v>6</v>
      </c>
      <c r="AB22" s="149">
        <v>6</v>
      </c>
      <c r="AC22" s="289">
        <f t="shared" si="2"/>
        <v>19</v>
      </c>
      <c r="AD22" s="289" t="str">
        <f t="shared" si="3"/>
        <v>木</v>
      </c>
      <c r="AE22" s="289">
        <f t="shared" si="6"/>
        <v>0</v>
      </c>
      <c r="AF22" s="289">
        <f t="shared" si="6"/>
        <v>1</v>
      </c>
      <c r="AG22" s="289">
        <f t="shared" si="6"/>
        <v>1</v>
      </c>
      <c r="AH22" s="289">
        <f t="shared" si="6"/>
        <v>0</v>
      </c>
      <c r="AI22" s="289">
        <f t="shared" si="6"/>
        <v>0</v>
      </c>
      <c r="AJ22" s="289">
        <f t="shared" si="6"/>
        <v>0</v>
      </c>
    </row>
    <row r="23" spans="1:36" s="43" customFormat="1" ht="84.75" customHeight="1">
      <c r="A23" s="67"/>
      <c r="B23" s="411">
        <v>20</v>
      </c>
      <c r="C23" s="410" t="s">
        <v>15</v>
      </c>
      <c r="D23" s="480"/>
      <c r="E23" s="779" t="s">
        <v>28</v>
      </c>
      <c r="F23" s="593" t="s">
        <v>340</v>
      </c>
      <c r="G23" s="550"/>
      <c r="H23" s="780"/>
      <c r="I23" s="777"/>
      <c r="J23" s="352">
        <v>5</v>
      </c>
      <c r="K23" s="353">
        <v>5</v>
      </c>
      <c r="L23" s="353">
        <v>6</v>
      </c>
      <c r="M23" s="353">
        <v>6</v>
      </c>
      <c r="N23" s="353">
        <v>6</v>
      </c>
      <c r="O23" s="354">
        <v>6</v>
      </c>
      <c r="P23" s="787"/>
      <c r="Q23" s="632">
        <f t="shared" si="0"/>
        <v>20</v>
      </c>
      <c r="R23" s="632" t="str">
        <f t="shared" si="1"/>
        <v>金</v>
      </c>
      <c r="S23" s="307"/>
      <c r="T23" s="19"/>
      <c r="U23" s="852" t="str">
        <f t="shared" si="5"/>
        <v>ドリーム集会</v>
      </c>
      <c r="V23" s="106"/>
      <c r="W23" s="149">
        <v>5</v>
      </c>
      <c r="X23" s="149">
        <v>5</v>
      </c>
      <c r="Y23" s="149">
        <v>6</v>
      </c>
      <c r="Z23" s="149">
        <v>6</v>
      </c>
      <c r="AA23" s="149">
        <v>6</v>
      </c>
      <c r="AB23" s="149">
        <v>6</v>
      </c>
      <c r="AC23" s="289">
        <f t="shared" si="2"/>
        <v>20</v>
      </c>
      <c r="AD23" s="289" t="str">
        <f t="shared" si="3"/>
        <v>金</v>
      </c>
      <c r="AE23" s="289">
        <f t="shared" si="6"/>
        <v>0</v>
      </c>
      <c r="AF23" s="289">
        <f t="shared" si="6"/>
        <v>0</v>
      </c>
      <c r="AG23" s="289">
        <f t="shared" si="6"/>
        <v>0</v>
      </c>
      <c r="AH23" s="289">
        <f t="shared" si="6"/>
        <v>0</v>
      </c>
      <c r="AI23" s="289">
        <f t="shared" si="6"/>
        <v>0</v>
      </c>
      <c r="AJ23" s="289">
        <f t="shared" si="6"/>
        <v>0</v>
      </c>
    </row>
    <row r="24" spans="1:36" s="43" customFormat="1" ht="84.75" customHeight="1">
      <c r="A24" s="67"/>
      <c r="B24" s="960">
        <v>21</v>
      </c>
      <c r="C24" s="881" t="s">
        <v>182</v>
      </c>
      <c r="D24" s="1081"/>
      <c r="E24" s="1073"/>
      <c r="F24" s="1088"/>
      <c r="G24" s="1083"/>
      <c r="H24" s="1075"/>
      <c r="I24" s="1076"/>
      <c r="J24" s="1077"/>
      <c r="K24" s="1078"/>
      <c r="L24" s="1078"/>
      <c r="M24" s="1078"/>
      <c r="N24" s="1078"/>
      <c r="O24" s="1079"/>
      <c r="P24" s="890"/>
      <c r="Q24" s="891">
        <f t="shared" si="0"/>
        <v>21</v>
      </c>
      <c r="R24" s="891" t="str">
        <f t="shared" si="1"/>
        <v>土</v>
      </c>
      <c r="S24" s="958"/>
      <c r="T24" s="905"/>
      <c r="U24" s="1072">
        <f t="shared" si="5"/>
        <v>0</v>
      </c>
      <c r="V24" s="81"/>
      <c r="W24" s="149">
        <v>5</v>
      </c>
      <c r="X24" s="149">
        <v>5</v>
      </c>
      <c r="Y24" s="149">
        <v>5</v>
      </c>
      <c r="Z24" s="149">
        <v>6</v>
      </c>
      <c r="AA24" s="149">
        <v>6</v>
      </c>
      <c r="AB24" s="149">
        <v>6</v>
      </c>
      <c r="AC24" s="289">
        <f t="shared" si="2"/>
        <v>21</v>
      </c>
      <c r="AD24" s="289" t="str">
        <f t="shared" si="3"/>
        <v>土</v>
      </c>
      <c r="AE24" s="289">
        <f t="shared" si="6"/>
        <v>5</v>
      </c>
      <c r="AF24" s="289">
        <f t="shared" si="6"/>
        <v>5</v>
      </c>
      <c r="AG24" s="289">
        <f t="shared" si="6"/>
        <v>5</v>
      </c>
      <c r="AH24" s="289">
        <f t="shared" si="6"/>
        <v>6</v>
      </c>
      <c r="AI24" s="289">
        <f t="shared" si="6"/>
        <v>6</v>
      </c>
      <c r="AJ24" s="289">
        <f t="shared" si="6"/>
        <v>6</v>
      </c>
    </row>
    <row r="25" spans="1:36" s="43" customFormat="1" ht="84.75" customHeight="1">
      <c r="A25" s="67"/>
      <c r="B25" s="960">
        <v>22</v>
      </c>
      <c r="C25" s="881" t="s">
        <v>183</v>
      </c>
      <c r="D25" s="1081"/>
      <c r="E25" s="1073"/>
      <c r="F25" s="1089" t="s">
        <v>195</v>
      </c>
      <c r="G25" s="1083"/>
      <c r="H25" s="1075"/>
      <c r="I25" s="1076"/>
      <c r="J25" s="1077"/>
      <c r="K25" s="1078"/>
      <c r="L25" s="1078"/>
      <c r="M25" s="1078"/>
      <c r="N25" s="1078"/>
      <c r="O25" s="1079"/>
      <c r="P25" s="890"/>
      <c r="Q25" s="891">
        <f t="shared" si="0"/>
        <v>22</v>
      </c>
      <c r="R25" s="891" t="str">
        <f t="shared" si="1"/>
        <v>日</v>
      </c>
      <c r="S25" s="958"/>
      <c r="T25" s="905"/>
      <c r="U25" s="1072" t="str">
        <f t="shared" si="5"/>
        <v>秋分の日</v>
      </c>
      <c r="V25" s="81"/>
      <c r="W25" s="149">
        <v>5</v>
      </c>
      <c r="X25" s="149">
        <v>5</v>
      </c>
      <c r="Y25" s="149">
        <v>6</v>
      </c>
      <c r="Z25" s="149">
        <v>6</v>
      </c>
      <c r="AA25" s="149">
        <v>6</v>
      </c>
      <c r="AB25" s="149">
        <v>6</v>
      </c>
      <c r="AC25" s="289">
        <f t="shared" si="2"/>
        <v>22</v>
      </c>
      <c r="AD25" s="289" t="str">
        <f t="shared" si="3"/>
        <v>日</v>
      </c>
      <c r="AE25" s="289">
        <f t="shared" si="6"/>
        <v>5</v>
      </c>
      <c r="AF25" s="289">
        <f t="shared" si="6"/>
        <v>5</v>
      </c>
      <c r="AG25" s="289">
        <f t="shared" si="6"/>
        <v>6</v>
      </c>
      <c r="AH25" s="289">
        <f t="shared" si="6"/>
        <v>6</v>
      </c>
      <c r="AI25" s="289">
        <f t="shared" si="6"/>
        <v>6</v>
      </c>
      <c r="AJ25" s="289">
        <f t="shared" si="6"/>
        <v>6</v>
      </c>
    </row>
    <row r="26" spans="1:36" s="43" customFormat="1" ht="84.75" customHeight="1">
      <c r="A26" s="67"/>
      <c r="B26" s="960">
        <v>23</v>
      </c>
      <c r="C26" s="881" t="s">
        <v>17</v>
      </c>
      <c r="D26" s="1081"/>
      <c r="E26" s="1090"/>
      <c r="F26" s="1086" t="s">
        <v>196</v>
      </c>
      <c r="G26" s="1091"/>
      <c r="H26" s="1080"/>
      <c r="I26" s="1076"/>
      <c r="J26" s="1077"/>
      <c r="K26" s="1078"/>
      <c r="L26" s="1078"/>
      <c r="M26" s="1078"/>
      <c r="N26" s="1078"/>
      <c r="O26" s="1079"/>
      <c r="P26" s="890"/>
      <c r="Q26" s="891">
        <f t="shared" si="0"/>
        <v>23</v>
      </c>
      <c r="R26" s="891" t="str">
        <f t="shared" si="1"/>
        <v>月</v>
      </c>
      <c r="S26" s="958"/>
      <c r="T26" s="905"/>
      <c r="U26" s="1072" t="str">
        <f t="shared" si="5"/>
        <v>振替休日</v>
      </c>
      <c r="V26" s="81"/>
      <c r="W26" s="173"/>
      <c r="X26" s="173"/>
      <c r="Y26" s="149"/>
      <c r="Z26" s="149"/>
      <c r="AA26" s="149"/>
      <c r="AB26" s="149"/>
      <c r="AC26" s="289">
        <f t="shared" si="2"/>
        <v>23</v>
      </c>
      <c r="AD26" s="289" t="str">
        <f t="shared" si="3"/>
        <v>月</v>
      </c>
      <c r="AE26" s="289">
        <f t="shared" si="6"/>
        <v>0</v>
      </c>
      <c r="AF26" s="289">
        <f t="shared" si="6"/>
        <v>0</v>
      </c>
      <c r="AG26" s="289">
        <f t="shared" si="6"/>
        <v>0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1:36" s="43" customFormat="1" ht="84.75" customHeight="1">
      <c r="A27" s="67"/>
      <c r="B27" s="411">
        <v>24</v>
      </c>
      <c r="C27" s="410" t="s">
        <v>178</v>
      </c>
      <c r="D27" s="471"/>
      <c r="E27" s="779" t="s">
        <v>28</v>
      </c>
      <c r="F27" s="524" t="s">
        <v>341</v>
      </c>
      <c r="G27" s="575" t="s">
        <v>173</v>
      </c>
      <c r="H27" s="780" t="s">
        <v>30</v>
      </c>
      <c r="I27" s="777"/>
      <c r="J27" s="352">
        <v>5</v>
      </c>
      <c r="K27" s="353">
        <v>5</v>
      </c>
      <c r="L27" s="353">
        <v>6</v>
      </c>
      <c r="M27" s="353">
        <v>6</v>
      </c>
      <c r="N27" s="353">
        <v>6</v>
      </c>
      <c r="O27" s="354">
        <v>6</v>
      </c>
      <c r="P27" s="10"/>
      <c r="Q27" s="632">
        <f t="shared" si="0"/>
        <v>24</v>
      </c>
      <c r="R27" s="632" t="str">
        <f t="shared" si="1"/>
        <v>火</v>
      </c>
      <c r="S27" s="307"/>
      <c r="T27" s="2"/>
      <c r="U27" s="852" t="str">
        <f t="shared" si="5"/>
        <v>全校集会</v>
      </c>
      <c r="V27" s="81"/>
      <c r="W27" s="149"/>
      <c r="X27" s="149"/>
      <c r="Y27" s="149"/>
      <c r="Z27" s="149"/>
      <c r="AA27" s="149"/>
      <c r="AB27" s="149"/>
      <c r="AC27" s="289">
        <f t="shared" si="2"/>
        <v>24</v>
      </c>
      <c r="AD27" s="289" t="str">
        <f t="shared" si="3"/>
        <v>火</v>
      </c>
      <c r="AE27" s="289">
        <f t="shared" si="6"/>
        <v>-5</v>
      </c>
      <c r="AF27" s="289">
        <f t="shared" si="6"/>
        <v>-5</v>
      </c>
      <c r="AG27" s="289">
        <f t="shared" si="6"/>
        <v>-6</v>
      </c>
      <c r="AH27" s="289">
        <f t="shared" si="6"/>
        <v>-6</v>
      </c>
      <c r="AI27" s="289">
        <f t="shared" si="6"/>
        <v>-6</v>
      </c>
      <c r="AJ27" s="289">
        <f t="shared" si="6"/>
        <v>-6</v>
      </c>
    </row>
    <row r="28" spans="1:36" s="43" customFormat="1" ht="84.75" customHeight="1">
      <c r="A28" s="67"/>
      <c r="B28" s="411">
        <v>25</v>
      </c>
      <c r="C28" s="410" t="s">
        <v>179</v>
      </c>
      <c r="D28" s="471"/>
      <c r="E28" s="779" t="s">
        <v>28</v>
      </c>
      <c r="F28" s="867"/>
      <c r="G28" s="788"/>
      <c r="H28" s="789" t="s">
        <v>91</v>
      </c>
      <c r="I28" s="777"/>
      <c r="J28" s="352">
        <v>4</v>
      </c>
      <c r="K28" s="353">
        <v>5</v>
      </c>
      <c r="L28" s="353">
        <v>5</v>
      </c>
      <c r="M28" s="353">
        <v>5</v>
      </c>
      <c r="N28" s="353">
        <v>5</v>
      </c>
      <c r="O28" s="354">
        <v>5</v>
      </c>
      <c r="P28" s="10"/>
      <c r="Q28" s="632">
        <f t="shared" si="0"/>
        <v>25</v>
      </c>
      <c r="R28" s="632" t="str">
        <f t="shared" si="1"/>
        <v>水</v>
      </c>
      <c r="S28" s="307"/>
      <c r="T28" s="2"/>
      <c r="U28" s="852">
        <f t="shared" si="5"/>
        <v>0</v>
      </c>
      <c r="V28" s="81"/>
      <c r="W28" s="149"/>
      <c r="X28" s="149"/>
      <c r="Y28" s="149"/>
      <c r="Z28" s="149"/>
      <c r="AA28" s="149"/>
      <c r="AB28" s="149"/>
      <c r="AC28" s="289">
        <f t="shared" si="2"/>
        <v>25</v>
      </c>
      <c r="AD28" s="289" t="str">
        <f t="shared" si="3"/>
        <v>水</v>
      </c>
      <c r="AE28" s="289">
        <f t="shared" si="6"/>
        <v>-4</v>
      </c>
      <c r="AF28" s="289">
        <f t="shared" si="6"/>
        <v>-5</v>
      </c>
      <c r="AG28" s="289">
        <f t="shared" si="6"/>
        <v>-5</v>
      </c>
      <c r="AH28" s="289">
        <f t="shared" si="6"/>
        <v>-5</v>
      </c>
      <c r="AI28" s="289">
        <f t="shared" si="6"/>
        <v>-5</v>
      </c>
      <c r="AJ28" s="289">
        <f t="shared" si="6"/>
        <v>-5</v>
      </c>
    </row>
    <row r="29" spans="1:36" s="43" customFormat="1" ht="84.75" customHeight="1">
      <c r="A29" s="67"/>
      <c r="B29" s="411">
        <v>26</v>
      </c>
      <c r="C29" s="410" t="s">
        <v>180</v>
      </c>
      <c r="D29" s="480"/>
      <c r="E29" s="779" t="s">
        <v>28</v>
      </c>
      <c r="F29" s="524"/>
      <c r="G29" s="575"/>
      <c r="H29" s="784"/>
      <c r="I29" s="777"/>
      <c r="J29" s="352">
        <v>5</v>
      </c>
      <c r="K29" s="353">
        <v>5</v>
      </c>
      <c r="L29" s="353">
        <v>5</v>
      </c>
      <c r="M29" s="353">
        <v>6</v>
      </c>
      <c r="N29" s="353">
        <v>6</v>
      </c>
      <c r="O29" s="354">
        <v>6</v>
      </c>
      <c r="P29" s="10"/>
      <c r="Q29" s="632">
        <f t="shared" si="0"/>
        <v>26</v>
      </c>
      <c r="R29" s="632" t="str">
        <f t="shared" si="1"/>
        <v>木</v>
      </c>
      <c r="S29" s="311"/>
      <c r="T29" s="2"/>
      <c r="U29" s="852">
        <f t="shared" si="5"/>
        <v>0</v>
      </c>
      <c r="V29" s="81"/>
      <c r="W29" s="149">
        <v>5</v>
      </c>
      <c r="X29" s="149">
        <v>6</v>
      </c>
      <c r="Y29" s="149">
        <v>6</v>
      </c>
      <c r="Z29" s="149">
        <v>6</v>
      </c>
      <c r="AA29" s="149">
        <v>6</v>
      </c>
      <c r="AB29" s="149">
        <v>6</v>
      </c>
      <c r="AC29" s="289">
        <f t="shared" si="2"/>
        <v>26</v>
      </c>
      <c r="AD29" s="289" t="str">
        <f t="shared" si="3"/>
        <v>木</v>
      </c>
      <c r="AE29" s="289">
        <f t="shared" si="6"/>
        <v>0</v>
      </c>
      <c r="AF29" s="289">
        <f t="shared" si="6"/>
        <v>1</v>
      </c>
      <c r="AG29" s="289">
        <f t="shared" si="6"/>
        <v>1</v>
      </c>
      <c r="AH29" s="289">
        <f t="shared" si="6"/>
        <v>0</v>
      </c>
      <c r="AI29" s="289">
        <f t="shared" si="6"/>
        <v>0</v>
      </c>
      <c r="AJ29" s="289">
        <f t="shared" si="6"/>
        <v>0</v>
      </c>
    </row>
    <row r="30" spans="1:36" s="43" customFormat="1" ht="84.75" customHeight="1">
      <c r="A30" s="67"/>
      <c r="B30" s="411">
        <v>27</v>
      </c>
      <c r="C30" s="410" t="s">
        <v>15</v>
      </c>
      <c r="D30" s="480"/>
      <c r="E30" s="779" t="s">
        <v>28</v>
      </c>
      <c r="F30" s="607"/>
      <c r="G30" s="677"/>
      <c r="H30" s="790"/>
      <c r="I30" s="591"/>
      <c r="J30" s="352">
        <v>5</v>
      </c>
      <c r="K30" s="353">
        <v>5</v>
      </c>
      <c r="L30" s="353">
        <v>6</v>
      </c>
      <c r="M30" s="353">
        <v>6</v>
      </c>
      <c r="N30" s="353">
        <v>6</v>
      </c>
      <c r="O30" s="354">
        <v>6</v>
      </c>
      <c r="P30" s="10"/>
      <c r="Q30" s="632">
        <f t="shared" si="0"/>
        <v>27</v>
      </c>
      <c r="R30" s="632" t="str">
        <f t="shared" si="1"/>
        <v>金</v>
      </c>
      <c r="S30" s="307"/>
      <c r="T30" s="2"/>
      <c r="U30" s="852">
        <f t="shared" si="5"/>
        <v>0</v>
      </c>
      <c r="V30" s="81"/>
      <c r="W30" s="149">
        <v>5</v>
      </c>
      <c r="X30" s="149">
        <v>5</v>
      </c>
      <c r="Y30" s="149">
        <v>6</v>
      </c>
      <c r="Z30" s="149">
        <v>6</v>
      </c>
      <c r="AA30" s="149">
        <v>6</v>
      </c>
      <c r="AB30" s="149">
        <v>6</v>
      </c>
      <c r="AC30" s="289">
        <f t="shared" si="2"/>
        <v>27</v>
      </c>
      <c r="AD30" s="289" t="str">
        <f t="shared" si="3"/>
        <v>金</v>
      </c>
      <c r="AE30" s="289">
        <f t="shared" si="6"/>
        <v>0</v>
      </c>
      <c r="AF30" s="289">
        <f t="shared" si="6"/>
        <v>0</v>
      </c>
      <c r="AG30" s="289">
        <f t="shared" si="6"/>
        <v>0</v>
      </c>
      <c r="AH30" s="289">
        <f t="shared" si="6"/>
        <v>0</v>
      </c>
      <c r="AI30" s="289">
        <f t="shared" si="6"/>
        <v>0</v>
      </c>
      <c r="AJ30" s="289">
        <f t="shared" si="6"/>
        <v>0</v>
      </c>
    </row>
    <row r="31" spans="1:36" s="43" customFormat="1" ht="84.75" customHeight="1">
      <c r="A31" s="67"/>
      <c r="B31" s="960">
        <v>28</v>
      </c>
      <c r="C31" s="881" t="s">
        <v>182</v>
      </c>
      <c r="D31" s="1081"/>
      <c r="E31" s="1073"/>
      <c r="F31" s="1092"/>
      <c r="G31" s="1093"/>
      <c r="H31" s="1087"/>
      <c r="I31" s="1094"/>
      <c r="J31" s="1077"/>
      <c r="K31" s="1078"/>
      <c r="L31" s="1078"/>
      <c r="M31" s="1078"/>
      <c r="N31" s="1078"/>
      <c r="O31" s="1079"/>
      <c r="P31" s="890"/>
      <c r="Q31" s="891">
        <f t="shared" si="0"/>
        <v>28</v>
      </c>
      <c r="R31" s="891" t="str">
        <f t="shared" si="1"/>
        <v>土</v>
      </c>
      <c r="S31" s="1095"/>
      <c r="T31" s="893"/>
      <c r="U31" s="1072">
        <f t="shared" si="5"/>
        <v>0</v>
      </c>
      <c r="V31" s="106"/>
      <c r="W31" s="149">
        <v>5</v>
      </c>
      <c r="X31" s="149">
        <v>5</v>
      </c>
      <c r="Y31" s="149">
        <v>5</v>
      </c>
      <c r="Z31" s="149">
        <v>6</v>
      </c>
      <c r="AA31" s="149">
        <v>6</v>
      </c>
      <c r="AB31" s="149">
        <v>6</v>
      </c>
      <c r="AC31" s="289">
        <f t="shared" si="2"/>
        <v>28</v>
      </c>
      <c r="AD31" s="289" t="str">
        <f t="shared" si="3"/>
        <v>土</v>
      </c>
      <c r="AE31" s="289">
        <f t="shared" si="6"/>
        <v>5</v>
      </c>
      <c r="AF31" s="289">
        <f t="shared" si="6"/>
        <v>5</v>
      </c>
      <c r="AG31" s="289">
        <f t="shared" si="6"/>
        <v>5</v>
      </c>
      <c r="AH31" s="289">
        <f t="shared" si="6"/>
        <v>6</v>
      </c>
      <c r="AI31" s="289">
        <f t="shared" si="6"/>
        <v>6</v>
      </c>
      <c r="AJ31" s="289">
        <f t="shared" si="6"/>
        <v>6</v>
      </c>
    </row>
    <row r="32" spans="1:36" s="43" customFormat="1" ht="84.75" customHeight="1">
      <c r="A32" s="67"/>
      <c r="B32" s="960">
        <v>29</v>
      </c>
      <c r="C32" s="881" t="s">
        <v>185</v>
      </c>
      <c r="D32" s="1081"/>
      <c r="E32" s="1073"/>
      <c r="F32" s="947"/>
      <c r="G32" s="948"/>
      <c r="H32" s="1075"/>
      <c r="I32" s="1076"/>
      <c r="J32" s="1077"/>
      <c r="K32" s="1078"/>
      <c r="L32" s="1078"/>
      <c r="M32" s="1078"/>
      <c r="N32" s="1078"/>
      <c r="O32" s="1079"/>
      <c r="P32" s="890"/>
      <c r="Q32" s="891">
        <f t="shared" si="0"/>
        <v>29</v>
      </c>
      <c r="R32" s="891" t="str">
        <f t="shared" si="1"/>
        <v>日</v>
      </c>
      <c r="S32" s="958"/>
      <c r="T32" s="905"/>
      <c r="U32" s="1072">
        <f t="shared" si="5"/>
        <v>0</v>
      </c>
      <c r="V32" s="81"/>
      <c r="W32" s="149">
        <v>5</v>
      </c>
      <c r="X32" s="149">
        <v>5</v>
      </c>
      <c r="Y32" s="149">
        <v>6</v>
      </c>
      <c r="Z32" s="149">
        <v>6</v>
      </c>
      <c r="AA32" s="149">
        <v>6</v>
      </c>
      <c r="AB32" s="149">
        <v>6</v>
      </c>
      <c r="AC32" s="289">
        <f t="shared" si="2"/>
        <v>29</v>
      </c>
      <c r="AD32" s="289" t="str">
        <f t="shared" si="3"/>
        <v>日</v>
      </c>
      <c r="AE32" s="289">
        <f t="shared" si="6"/>
        <v>5</v>
      </c>
      <c r="AF32" s="289">
        <f t="shared" si="6"/>
        <v>5</v>
      </c>
      <c r="AG32" s="289">
        <f t="shared" si="6"/>
        <v>6</v>
      </c>
      <c r="AH32" s="289">
        <f t="shared" si="6"/>
        <v>6</v>
      </c>
      <c r="AI32" s="289">
        <f t="shared" si="6"/>
        <v>6</v>
      </c>
      <c r="AJ32" s="289">
        <f t="shared" si="6"/>
        <v>6</v>
      </c>
    </row>
    <row r="33" spans="1:36" s="43" customFormat="1" ht="84.75" customHeight="1" thickBot="1">
      <c r="A33" s="67"/>
      <c r="B33" s="411">
        <v>30</v>
      </c>
      <c r="C33" s="410" t="s">
        <v>184</v>
      </c>
      <c r="D33" s="480"/>
      <c r="E33" s="481" t="s">
        <v>28</v>
      </c>
      <c r="F33" s="607"/>
      <c r="G33" s="791"/>
      <c r="H33" s="792" t="s">
        <v>34</v>
      </c>
      <c r="I33" s="793" t="s">
        <v>43</v>
      </c>
      <c r="J33" s="352">
        <v>5</v>
      </c>
      <c r="K33" s="353">
        <v>5</v>
      </c>
      <c r="L33" s="353">
        <v>5</v>
      </c>
      <c r="M33" s="353">
        <v>5</v>
      </c>
      <c r="N33" s="353">
        <v>5</v>
      </c>
      <c r="O33" s="354">
        <v>5</v>
      </c>
      <c r="P33" s="10"/>
      <c r="Q33" s="632">
        <f t="shared" si="0"/>
        <v>30</v>
      </c>
      <c r="R33" s="632" t="str">
        <f t="shared" si="1"/>
        <v>月</v>
      </c>
      <c r="S33" s="307"/>
      <c r="T33" s="2"/>
      <c r="U33" s="852">
        <f t="shared" si="5"/>
        <v>0</v>
      </c>
      <c r="V33" s="81"/>
      <c r="W33" s="81"/>
      <c r="X33" s="81"/>
      <c r="Y33" s="81"/>
      <c r="Z33" s="81"/>
      <c r="AA33" s="81"/>
      <c r="AB33" s="81"/>
      <c r="AC33" s="289">
        <f t="shared" si="2"/>
        <v>30</v>
      </c>
      <c r="AD33" s="289" t="str">
        <f t="shared" si="3"/>
        <v>月</v>
      </c>
      <c r="AE33" s="289">
        <f t="shared" si="6"/>
        <v>-5</v>
      </c>
      <c r="AF33" s="289">
        <f t="shared" si="6"/>
        <v>-5</v>
      </c>
      <c r="AG33" s="289">
        <f t="shared" si="6"/>
        <v>-5</v>
      </c>
      <c r="AH33" s="289">
        <f t="shared" si="6"/>
        <v>-5</v>
      </c>
      <c r="AI33" s="289">
        <f t="shared" si="6"/>
        <v>-5</v>
      </c>
      <c r="AJ33" s="289">
        <f t="shared" si="6"/>
        <v>-5</v>
      </c>
    </row>
    <row r="34" spans="1:36" s="43" customFormat="1" ht="84.75" hidden="1" customHeight="1" thickBot="1">
      <c r="A34" s="67"/>
      <c r="B34" s="405"/>
      <c r="C34" s="403" t="str">
        <f t="shared" ref="C34" si="8">CHOOSE((((MOD(((MOD((MOD(WEEKDAY(DATE($B$2,$B$1,B34))+5,7)+1),7))+1)+5,7))+1)-1)+1,"月","火","水","木","金","土","日")</f>
        <v>木</v>
      </c>
      <c r="D34" s="419"/>
      <c r="E34" s="420"/>
      <c r="F34" s="372"/>
      <c r="G34" s="511"/>
      <c r="H34" s="166"/>
      <c r="I34" s="184"/>
      <c r="J34" s="185"/>
      <c r="K34" s="158"/>
      <c r="L34" s="158"/>
      <c r="M34" s="158"/>
      <c r="N34" s="158"/>
      <c r="O34" s="186"/>
      <c r="Q34" s="145"/>
      <c r="R34" s="145"/>
      <c r="S34" s="303"/>
      <c r="T34" s="81"/>
      <c r="U34" s="157"/>
      <c r="V34" s="81"/>
      <c r="W34" s="81"/>
      <c r="X34" s="81"/>
      <c r="Y34" s="81"/>
      <c r="Z34" s="81"/>
      <c r="AA34" s="81"/>
      <c r="AB34" s="81"/>
      <c r="AC34" s="289">
        <f t="shared" si="2"/>
        <v>0</v>
      </c>
      <c r="AD34" s="289" t="str">
        <f t="shared" si="3"/>
        <v>木</v>
      </c>
      <c r="AE34" s="289">
        <f t="shared" ref="AE34:AJ34" si="9">W34-J34</f>
        <v>0</v>
      </c>
      <c r="AF34" s="289">
        <f t="shared" si="9"/>
        <v>0</v>
      </c>
      <c r="AG34" s="289">
        <f t="shared" si="9"/>
        <v>0</v>
      </c>
      <c r="AH34" s="289">
        <f t="shared" si="9"/>
        <v>0</v>
      </c>
      <c r="AI34" s="289">
        <f t="shared" si="9"/>
        <v>0</v>
      </c>
      <c r="AJ34" s="289">
        <f t="shared" si="9"/>
        <v>0</v>
      </c>
    </row>
    <row r="35" spans="1:36" s="43" customFormat="1" ht="41.25" customHeight="1">
      <c r="A35" s="360"/>
      <c r="B35" s="1423" t="s">
        <v>283</v>
      </c>
      <c r="C35" s="1424"/>
      <c r="D35" s="1424"/>
      <c r="E35" s="1424"/>
      <c r="F35" s="1424"/>
      <c r="G35" s="1424"/>
      <c r="H35" s="1424"/>
      <c r="I35" s="1218" t="s">
        <v>20</v>
      </c>
      <c r="J35" s="427">
        <f t="shared" ref="J35:O35" si="10">SUM(J4:J34)</f>
        <v>91</v>
      </c>
      <c r="K35" s="427">
        <f t="shared" si="10"/>
        <v>95</v>
      </c>
      <c r="L35" s="427">
        <f t="shared" si="10"/>
        <v>103</v>
      </c>
      <c r="M35" s="427">
        <f t="shared" si="10"/>
        <v>108</v>
      </c>
      <c r="N35" s="427">
        <f t="shared" si="10"/>
        <v>109</v>
      </c>
      <c r="O35" s="428">
        <f t="shared" si="10"/>
        <v>109</v>
      </c>
      <c r="Q35" s="123">
        <v>31</v>
      </c>
      <c r="R35" s="124" t="s">
        <v>17</v>
      </c>
      <c r="S35" s="136" t="s">
        <v>19</v>
      </c>
      <c r="T35" s="81"/>
      <c r="U35" s="157"/>
      <c r="V35" s="81"/>
      <c r="W35" s="238">
        <f t="shared" ref="W35:AB35" si="11">SUM(W4:W34)</f>
        <v>100</v>
      </c>
      <c r="X35" s="238">
        <f t="shared" si="11"/>
        <v>104</v>
      </c>
      <c r="Y35" s="238">
        <f t="shared" si="11"/>
        <v>113</v>
      </c>
      <c r="Z35" s="238">
        <f t="shared" si="11"/>
        <v>117</v>
      </c>
      <c r="AA35" s="238">
        <f t="shared" si="11"/>
        <v>117</v>
      </c>
      <c r="AB35" s="238">
        <f t="shared" si="11"/>
        <v>117</v>
      </c>
      <c r="AC35" s="294" t="s">
        <v>131</v>
      </c>
      <c r="AD35" s="295"/>
      <c r="AE35" s="296">
        <f t="shared" ref="AE35:AJ35" si="12">SUM(AE4:AE34)</f>
        <v>9</v>
      </c>
      <c r="AF35" s="296">
        <f t="shared" si="12"/>
        <v>9</v>
      </c>
      <c r="AG35" s="296">
        <f t="shared" si="12"/>
        <v>10</v>
      </c>
      <c r="AH35" s="296">
        <f t="shared" si="12"/>
        <v>9</v>
      </c>
      <c r="AI35" s="296">
        <f t="shared" si="12"/>
        <v>8</v>
      </c>
      <c r="AJ35" s="296">
        <f t="shared" si="12"/>
        <v>8</v>
      </c>
    </row>
    <row r="36" spans="1:36" s="43" customFormat="1" ht="41.25" customHeight="1">
      <c r="A36" s="361"/>
      <c r="B36" s="1425"/>
      <c r="C36" s="1425"/>
      <c r="D36" s="1425"/>
      <c r="E36" s="1425"/>
      <c r="F36" s="1425"/>
      <c r="G36" s="1425"/>
      <c r="H36" s="1425"/>
      <c r="I36" s="1219" t="s">
        <v>234</v>
      </c>
      <c r="J36" s="328">
        <f t="shared" ref="J36:O36" si="13">COUNTA(J4:J34)-J37</f>
        <v>19</v>
      </c>
      <c r="K36" s="328">
        <f t="shared" si="13"/>
        <v>19</v>
      </c>
      <c r="L36" s="328">
        <f t="shared" si="13"/>
        <v>19</v>
      </c>
      <c r="M36" s="328">
        <f t="shared" si="13"/>
        <v>19</v>
      </c>
      <c r="N36" s="328">
        <f t="shared" si="13"/>
        <v>19</v>
      </c>
      <c r="O36" s="329">
        <f t="shared" si="13"/>
        <v>19</v>
      </c>
      <c r="P36" s="81"/>
      <c r="Q36" s="81"/>
      <c r="R36" s="81"/>
      <c r="S36" s="136" t="s">
        <v>19</v>
      </c>
      <c r="T36" s="81"/>
      <c r="U36" s="157"/>
      <c r="V36" s="81"/>
      <c r="W36" s="81"/>
      <c r="X36" s="81"/>
      <c r="Y36" s="81"/>
      <c r="Z36" s="81"/>
      <c r="AA36" s="81"/>
      <c r="AB36" s="81"/>
    </row>
    <row r="37" spans="1:36" s="43" customFormat="1" ht="41.25" customHeight="1" thickBot="1">
      <c r="A37" s="362"/>
      <c r="B37" s="1425"/>
      <c r="C37" s="1425"/>
      <c r="D37" s="1425"/>
      <c r="E37" s="1425"/>
      <c r="F37" s="1425"/>
      <c r="G37" s="1425"/>
      <c r="H37" s="1425"/>
      <c r="I37" s="1220" t="s">
        <v>235</v>
      </c>
      <c r="J37" s="429"/>
      <c r="K37" s="429"/>
      <c r="L37" s="429"/>
      <c r="M37" s="429"/>
      <c r="N37" s="429"/>
      <c r="O37" s="430"/>
      <c r="P37" s="81"/>
      <c r="Q37" s="81"/>
      <c r="R37" s="81"/>
      <c r="S37" s="136" t="s">
        <v>19</v>
      </c>
      <c r="T37" s="81"/>
      <c r="U37" s="81"/>
      <c r="V37" s="81"/>
      <c r="W37" s="81"/>
      <c r="X37" s="81"/>
      <c r="Y37" s="81"/>
      <c r="Z37" s="81"/>
      <c r="AA37" s="81"/>
      <c r="AB37" s="81"/>
    </row>
    <row r="38" spans="1:36" s="43" customFormat="1" ht="3" customHeight="1">
      <c r="B38" s="1425"/>
      <c r="C38" s="1425"/>
      <c r="D38" s="1425"/>
      <c r="E38" s="1425"/>
      <c r="F38" s="1425"/>
      <c r="G38" s="1425"/>
      <c r="H38" s="1425"/>
      <c r="I38" s="272"/>
      <c r="J38" s="273"/>
      <c r="K38" s="273"/>
      <c r="L38" s="273"/>
      <c r="M38" s="273"/>
      <c r="N38" s="273"/>
      <c r="O38" s="274"/>
      <c r="P38" s="139"/>
      <c r="Q38" s="81"/>
      <c r="R38" s="81"/>
      <c r="S38" s="136" t="s">
        <v>19</v>
      </c>
      <c r="T38" s="81"/>
      <c r="U38" s="81"/>
      <c r="V38" s="81"/>
    </row>
    <row r="39" spans="1:36" s="43" customFormat="1" ht="3" customHeight="1">
      <c r="B39" s="1425"/>
      <c r="C39" s="1425"/>
      <c r="D39" s="1425"/>
      <c r="E39" s="1425"/>
      <c r="F39" s="1425"/>
      <c r="G39" s="1425"/>
      <c r="H39" s="1425"/>
      <c r="I39" s="22"/>
      <c r="J39" s="159"/>
      <c r="K39" s="159"/>
      <c r="L39" s="159"/>
      <c r="M39" s="159"/>
      <c r="N39" s="159"/>
      <c r="O39" s="160"/>
      <c r="P39" s="44" t="s">
        <v>22</v>
      </c>
      <c r="Q39" s="44"/>
      <c r="R39" s="44"/>
      <c r="S39" s="136" t="s">
        <v>19</v>
      </c>
      <c r="T39" s="81"/>
      <c r="U39" s="81"/>
      <c r="V39" s="81"/>
    </row>
    <row r="40" spans="1:36" s="43" customFormat="1" ht="3" customHeight="1">
      <c r="B40" s="161"/>
      <c r="C40" s="162"/>
      <c r="D40" s="163"/>
      <c r="E40" s="163"/>
      <c r="F40" s="248"/>
      <c r="G40" s="248"/>
      <c r="H40" s="162"/>
      <c r="I40" s="22"/>
      <c r="J40" s="159"/>
      <c r="K40" s="159"/>
      <c r="L40" s="159"/>
      <c r="M40" s="159"/>
      <c r="N40" s="159"/>
      <c r="O40" s="160"/>
      <c r="S40" s="136"/>
      <c r="T40" s="81"/>
      <c r="U40" s="81"/>
      <c r="V40" s="81"/>
    </row>
    <row r="41" spans="1:36" s="43" customFormat="1" ht="3" customHeight="1" thickBot="1">
      <c r="B41" s="164"/>
      <c r="C41" s="165"/>
      <c r="D41" s="165"/>
      <c r="E41" s="166"/>
      <c r="F41" s="249"/>
      <c r="G41" s="249"/>
      <c r="H41" s="165"/>
      <c r="I41" s="167"/>
      <c r="J41" s="168"/>
      <c r="K41" s="168"/>
      <c r="L41" s="168"/>
      <c r="M41" s="168"/>
      <c r="N41" s="168"/>
      <c r="O41" s="169"/>
      <c r="S41" s="136"/>
      <c r="T41" s="81"/>
      <c r="U41" s="81"/>
      <c r="V41" s="81"/>
    </row>
    <row r="47" spans="1:36" ht="18" thickBot="1"/>
    <row r="48" spans="1:36" ht="13.5">
      <c r="B48" s="1417" t="s">
        <v>89</v>
      </c>
      <c r="C48" s="1418"/>
      <c r="D48" s="1418"/>
      <c r="E48" s="1418"/>
      <c r="F48" s="1418"/>
      <c r="G48" s="1418"/>
      <c r="H48" s="1419"/>
    </row>
    <row r="49" spans="2:8" ht="13.5">
      <c r="B49" s="1420"/>
      <c r="C49" s="1421"/>
      <c r="D49" s="1421"/>
      <c r="E49" s="1421"/>
      <c r="F49" s="1421"/>
      <c r="G49" s="1421"/>
      <c r="H49" s="1422"/>
    </row>
    <row r="50" spans="2:8" ht="13.5">
      <c r="B50" s="1420"/>
      <c r="C50" s="1421"/>
      <c r="D50" s="1421"/>
      <c r="E50" s="1421"/>
      <c r="F50" s="1421"/>
      <c r="G50" s="1421"/>
      <c r="H50" s="1422"/>
    </row>
  </sheetData>
  <mergeCells count="4">
    <mergeCell ref="J2:O2"/>
    <mergeCell ref="H3:I3"/>
    <mergeCell ref="B48:H50"/>
    <mergeCell ref="B35:H39"/>
  </mergeCells>
  <phoneticPr fontId="24"/>
  <conditionalFormatting sqref="B34:O34">
    <cfRule type="expression" dxfId="71" priority="11" stopIfTrue="1">
      <formula>$C34="日"</formula>
    </cfRule>
    <cfRule type="expression" dxfId="70" priority="12" stopIfTrue="1">
      <formula>$C34="土"</formula>
    </cfRule>
  </conditionalFormatting>
  <printOptions horizontalCentered="1" verticalCentered="1"/>
  <pageMargins left="3.937007874015748E-2" right="3.937007874015748E-2" top="0.19685039370078741" bottom="0.19685039370078741" header="0" footer="0"/>
  <pageSetup paperSize="9" scale="3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49"/>
  <sheetViews>
    <sheetView topLeftCell="A28" zoomScale="40" zoomScaleNormal="40" zoomScaleSheetLayoutView="84" zoomScalePageLayoutView="70" workbookViewId="0">
      <selection activeCell="F34" sqref="F34"/>
    </sheetView>
  </sheetViews>
  <sheetFormatPr defaultColWidth="9" defaultRowHeight="17.25"/>
  <cols>
    <col min="1" max="1" width="1" customWidth="1"/>
    <col min="2" max="3" width="10" customWidth="1"/>
    <col min="4" max="4" width="23.375" style="26" customWidth="1"/>
    <col min="5" max="5" width="23.375" style="52" customWidth="1"/>
    <col min="6" max="6" width="75.25" style="8" customWidth="1"/>
    <col min="7" max="7" width="26.125" style="8" customWidth="1"/>
    <col min="8" max="8" width="22.75" style="4" customWidth="1"/>
    <col min="9" max="9" width="22.75" style="33" customWidth="1"/>
    <col min="10" max="15" width="12.75" customWidth="1"/>
    <col min="16" max="16" width="1.5" style="43" customWidth="1"/>
    <col min="17" max="17" width="4.5" customWidth="1"/>
    <col min="18" max="18" width="6.375" customWidth="1"/>
    <col min="19" max="19" width="37.75" style="4" customWidth="1"/>
    <col min="21" max="21" width="51.25" customWidth="1"/>
    <col min="23" max="28" width="8" hidden="1" customWidth="1"/>
  </cols>
  <sheetData>
    <row r="1" spans="1:36" ht="49.5" customHeight="1" thickBot="1">
      <c r="B1" s="587">
        <v>10</v>
      </c>
      <c r="C1" s="496" t="s">
        <v>269</v>
      </c>
      <c r="D1" s="496"/>
      <c r="E1" s="496"/>
      <c r="F1" s="496"/>
      <c r="G1" s="496"/>
      <c r="H1" s="73"/>
      <c r="I1" s="73"/>
      <c r="J1" s="73"/>
      <c r="K1" s="73"/>
      <c r="L1" s="73"/>
      <c r="M1" s="73"/>
      <c r="N1" s="73"/>
      <c r="O1" s="73"/>
      <c r="T1" t="s">
        <v>19</v>
      </c>
      <c r="U1" s="212"/>
      <c r="W1" s="2"/>
      <c r="X1" s="2"/>
      <c r="Y1" s="1"/>
      <c r="Z1" s="1"/>
      <c r="AA1" s="1"/>
      <c r="AB1" s="1"/>
    </row>
    <row r="2" spans="1:36" ht="21.75" customHeight="1" thickBot="1">
      <c r="B2" s="204">
        <f>'４月'!B2</f>
        <v>2023</v>
      </c>
      <c r="C2" s="74"/>
      <c r="D2" s="74"/>
      <c r="E2" s="74"/>
      <c r="F2" s="74"/>
      <c r="G2" s="74"/>
      <c r="H2" s="74"/>
      <c r="I2" s="75"/>
      <c r="J2" s="1375" t="s">
        <v>21</v>
      </c>
      <c r="K2" s="1376"/>
      <c r="L2" s="1376"/>
      <c r="M2" s="1376"/>
      <c r="N2" s="1376"/>
      <c r="O2" s="1377"/>
      <c r="P2" s="80"/>
      <c r="Q2" s="25"/>
      <c r="R2" s="25"/>
      <c r="S2" s="93" t="s">
        <v>22</v>
      </c>
      <c r="T2" s="1"/>
      <c r="U2" s="216"/>
      <c r="V2" s="1"/>
      <c r="W2" s="2"/>
      <c r="X2" s="2"/>
      <c r="Y2" s="1"/>
      <c r="Z2" s="1"/>
      <c r="AA2" s="1"/>
      <c r="AB2" s="1"/>
    </row>
    <row r="3" spans="1:36" ht="23.25" customHeight="1" thickBot="1">
      <c r="B3" s="696" t="s">
        <v>1</v>
      </c>
      <c r="C3" s="697" t="s">
        <v>2</v>
      </c>
      <c r="D3" s="697" t="s">
        <v>3</v>
      </c>
      <c r="E3" s="697" t="s">
        <v>4</v>
      </c>
      <c r="F3" s="514" t="s">
        <v>5</v>
      </c>
      <c r="G3" s="794" t="s">
        <v>143</v>
      </c>
      <c r="H3" s="1392" t="s">
        <v>27</v>
      </c>
      <c r="I3" s="1379"/>
      <c r="J3" s="700" t="s">
        <v>6</v>
      </c>
      <c r="K3" s="701" t="s">
        <v>7</v>
      </c>
      <c r="L3" s="701" t="s">
        <v>8</v>
      </c>
      <c r="M3" s="701" t="s">
        <v>9</v>
      </c>
      <c r="N3" s="701" t="s">
        <v>10</v>
      </c>
      <c r="O3" s="702" t="s">
        <v>11</v>
      </c>
      <c r="P3" s="2"/>
      <c r="Q3" s="632"/>
      <c r="R3" s="632"/>
      <c r="S3" s="220" t="s">
        <v>124</v>
      </c>
      <c r="T3" s="11"/>
      <c r="U3" s="749" t="s">
        <v>123</v>
      </c>
      <c r="V3" s="2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ht="84.75" customHeight="1">
      <c r="A4" s="61"/>
      <c r="B4" s="414">
        <v>1</v>
      </c>
      <c r="C4" s="408" t="s">
        <v>178</v>
      </c>
      <c r="D4" s="408"/>
      <c r="E4" s="462" t="s">
        <v>28</v>
      </c>
      <c r="F4" s="1229"/>
      <c r="G4" s="567"/>
      <c r="H4" s="463" t="s">
        <v>30</v>
      </c>
      <c r="I4" s="474"/>
      <c r="J4" s="349">
        <v>5</v>
      </c>
      <c r="K4" s="350">
        <v>5</v>
      </c>
      <c r="L4" s="350">
        <v>6</v>
      </c>
      <c r="M4" s="350">
        <v>6</v>
      </c>
      <c r="N4" s="350">
        <v>6</v>
      </c>
      <c r="O4" s="351">
        <v>6</v>
      </c>
      <c r="P4" s="7"/>
      <c r="Q4" s="632">
        <f t="shared" ref="Q4:Q33" si="0">B4</f>
        <v>1</v>
      </c>
      <c r="R4" s="632" t="str">
        <f t="shared" ref="R4:R33" si="1">C4</f>
        <v>火</v>
      </c>
      <c r="S4" s="795"/>
      <c r="T4" s="796"/>
      <c r="U4" s="872">
        <f>F4</f>
        <v>0</v>
      </c>
      <c r="V4" s="236"/>
      <c r="W4" s="64"/>
      <c r="X4" s="64"/>
      <c r="Y4" s="63"/>
      <c r="Z4" s="63"/>
      <c r="AA4" s="63"/>
      <c r="AB4" s="63"/>
      <c r="AC4" s="289">
        <f t="shared" ref="AC4:AC34" si="2">B4</f>
        <v>1</v>
      </c>
      <c r="AD4" s="289" t="str">
        <f t="shared" ref="AD4:AD34" si="3">C4</f>
        <v>火</v>
      </c>
      <c r="AE4" s="289">
        <f>W4-J4</f>
        <v>-5</v>
      </c>
      <c r="AF4" s="289">
        <f t="shared" ref="AF4:AJ19" si="4">X4-K4</f>
        <v>-5</v>
      </c>
      <c r="AG4" s="289">
        <f t="shared" si="4"/>
        <v>-6</v>
      </c>
      <c r="AH4" s="289">
        <f t="shared" si="4"/>
        <v>-6</v>
      </c>
      <c r="AI4" s="289">
        <f t="shared" si="4"/>
        <v>-6</v>
      </c>
      <c r="AJ4" s="289">
        <f t="shared" si="4"/>
        <v>-6</v>
      </c>
    </row>
    <row r="5" spans="1:36" ht="84.75" customHeight="1">
      <c r="A5" s="61"/>
      <c r="B5" s="411">
        <v>2</v>
      </c>
      <c r="C5" s="410" t="s">
        <v>179</v>
      </c>
      <c r="D5" s="410"/>
      <c r="E5" s="465" t="s">
        <v>28</v>
      </c>
      <c r="F5" s="867"/>
      <c r="G5" s="568"/>
      <c r="H5" s="466"/>
      <c r="I5" s="467"/>
      <c r="J5" s="349">
        <v>4</v>
      </c>
      <c r="K5" s="350">
        <v>5</v>
      </c>
      <c r="L5" s="350">
        <v>5</v>
      </c>
      <c r="M5" s="350">
        <v>5</v>
      </c>
      <c r="N5" s="350">
        <v>6</v>
      </c>
      <c r="O5" s="351">
        <v>6</v>
      </c>
      <c r="P5" s="7"/>
      <c r="Q5" s="632">
        <f t="shared" si="0"/>
        <v>2</v>
      </c>
      <c r="R5" s="632" t="str">
        <f t="shared" si="1"/>
        <v>水</v>
      </c>
      <c r="S5" s="309"/>
      <c r="T5" s="237"/>
      <c r="U5" s="872">
        <f t="shared" ref="U5:U34" si="5">F5</f>
        <v>0</v>
      </c>
      <c r="V5" s="237"/>
      <c r="W5" s="149">
        <v>5</v>
      </c>
      <c r="X5" s="149">
        <v>5</v>
      </c>
      <c r="Y5" s="149">
        <v>5</v>
      </c>
      <c r="Z5" s="149">
        <v>5</v>
      </c>
      <c r="AA5" s="149">
        <v>5</v>
      </c>
      <c r="AB5" s="149">
        <v>5</v>
      </c>
      <c r="AC5" s="289">
        <f t="shared" si="2"/>
        <v>2</v>
      </c>
      <c r="AD5" s="289" t="str">
        <f t="shared" si="3"/>
        <v>水</v>
      </c>
      <c r="AE5" s="289">
        <f t="shared" ref="AE5:AJ33" si="6">W5-J5</f>
        <v>1</v>
      </c>
      <c r="AF5" s="289">
        <f t="shared" si="4"/>
        <v>0</v>
      </c>
      <c r="AG5" s="289">
        <f t="shared" si="4"/>
        <v>0</v>
      </c>
      <c r="AH5" s="289">
        <f t="shared" si="4"/>
        <v>0</v>
      </c>
      <c r="AI5" s="289">
        <f t="shared" si="4"/>
        <v>-1</v>
      </c>
      <c r="AJ5" s="289">
        <f t="shared" si="4"/>
        <v>-1</v>
      </c>
    </row>
    <row r="6" spans="1:36" ht="84.75" customHeight="1">
      <c r="A6" s="61"/>
      <c r="B6" s="411">
        <v>3</v>
      </c>
      <c r="C6" s="410" t="s">
        <v>180</v>
      </c>
      <c r="D6" s="410"/>
      <c r="E6" s="465" t="s">
        <v>28</v>
      </c>
      <c r="F6" s="531" t="s">
        <v>277</v>
      </c>
      <c r="G6" s="568"/>
      <c r="H6" s="466"/>
      <c r="I6" s="467"/>
      <c r="J6" s="349">
        <v>5</v>
      </c>
      <c r="K6" s="350">
        <v>5</v>
      </c>
      <c r="L6" s="350">
        <v>5</v>
      </c>
      <c r="M6" s="350">
        <v>6</v>
      </c>
      <c r="N6" s="350">
        <v>6</v>
      </c>
      <c r="O6" s="351">
        <v>6</v>
      </c>
      <c r="P6" s="7"/>
      <c r="Q6" s="632">
        <f t="shared" si="0"/>
        <v>3</v>
      </c>
      <c r="R6" s="632" t="str">
        <f t="shared" si="1"/>
        <v>木</v>
      </c>
      <c r="S6" s="307"/>
      <c r="T6" s="19"/>
      <c r="U6" s="872" t="str">
        <f t="shared" si="5"/>
        <v xml:space="preserve">
</v>
      </c>
      <c r="V6" s="19"/>
      <c r="W6" s="172">
        <v>5</v>
      </c>
      <c r="X6" s="172">
        <v>6</v>
      </c>
      <c r="Y6" s="172">
        <v>6</v>
      </c>
      <c r="Z6" s="149">
        <v>6</v>
      </c>
      <c r="AA6" s="149">
        <v>6</v>
      </c>
      <c r="AB6" s="149">
        <v>6</v>
      </c>
      <c r="AC6" s="289">
        <f t="shared" si="2"/>
        <v>3</v>
      </c>
      <c r="AD6" s="289" t="str">
        <f t="shared" si="3"/>
        <v>木</v>
      </c>
      <c r="AE6" s="289">
        <f t="shared" si="6"/>
        <v>0</v>
      </c>
      <c r="AF6" s="289">
        <f t="shared" si="4"/>
        <v>1</v>
      </c>
      <c r="AG6" s="289">
        <f t="shared" si="4"/>
        <v>1</v>
      </c>
      <c r="AH6" s="289">
        <f t="shared" si="4"/>
        <v>0</v>
      </c>
      <c r="AI6" s="289">
        <f t="shared" si="4"/>
        <v>0</v>
      </c>
      <c r="AJ6" s="289">
        <f t="shared" si="4"/>
        <v>0</v>
      </c>
    </row>
    <row r="7" spans="1:36" ht="84.75" customHeight="1">
      <c r="A7" s="61"/>
      <c r="B7" s="411">
        <v>4</v>
      </c>
      <c r="C7" s="410" t="s">
        <v>15</v>
      </c>
      <c r="D7" s="410"/>
      <c r="E7" s="465" t="s">
        <v>28</v>
      </c>
      <c r="F7" s="617"/>
      <c r="G7" s="569"/>
      <c r="H7" s="466" t="s">
        <v>57</v>
      </c>
      <c r="I7" s="467"/>
      <c r="J7" s="349">
        <v>5</v>
      </c>
      <c r="K7" s="350">
        <v>5</v>
      </c>
      <c r="L7" s="350">
        <v>6</v>
      </c>
      <c r="M7" s="350">
        <v>6</v>
      </c>
      <c r="N7" s="350">
        <v>6</v>
      </c>
      <c r="O7" s="351">
        <v>6</v>
      </c>
      <c r="P7" s="7"/>
      <c r="Q7" s="632">
        <f t="shared" si="0"/>
        <v>4</v>
      </c>
      <c r="R7" s="632" t="str">
        <f t="shared" si="1"/>
        <v>金</v>
      </c>
      <c r="S7" s="307"/>
      <c r="T7" s="2"/>
      <c r="U7" s="872">
        <f t="shared" si="5"/>
        <v>0</v>
      </c>
      <c r="V7" s="2"/>
      <c r="W7" s="149">
        <v>5</v>
      </c>
      <c r="X7" s="149">
        <v>5</v>
      </c>
      <c r="Y7" s="149">
        <v>6</v>
      </c>
      <c r="Z7" s="149">
        <v>6</v>
      </c>
      <c r="AA7" s="149">
        <v>6</v>
      </c>
      <c r="AB7" s="149">
        <v>6</v>
      </c>
      <c r="AC7" s="289">
        <f t="shared" si="2"/>
        <v>4</v>
      </c>
      <c r="AD7" s="289" t="str">
        <f t="shared" si="3"/>
        <v>金</v>
      </c>
      <c r="AE7" s="289">
        <f t="shared" si="6"/>
        <v>0</v>
      </c>
      <c r="AF7" s="289">
        <f t="shared" si="4"/>
        <v>0</v>
      </c>
      <c r="AG7" s="289">
        <f t="shared" si="4"/>
        <v>0</v>
      </c>
      <c r="AH7" s="289">
        <f t="shared" si="4"/>
        <v>0</v>
      </c>
      <c r="AI7" s="289">
        <f t="shared" si="4"/>
        <v>0</v>
      </c>
      <c r="AJ7" s="289">
        <f t="shared" si="4"/>
        <v>0</v>
      </c>
    </row>
    <row r="8" spans="1:36" s="43" customFormat="1" ht="84.75" customHeight="1">
      <c r="A8" s="67"/>
      <c r="B8" s="960">
        <v>5</v>
      </c>
      <c r="C8" s="881" t="s">
        <v>182</v>
      </c>
      <c r="D8" s="881"/>
      <c r="E8" s="987"/>
      <c r="F8" s="1096" t="s">
        <v>165</v>
      </c>
      <c r="G8" s="1097"/>
      <c r="H8" s="955"/>
      <c r="I8" s="1098"/>
      <c r="J8" s="887"/>
      <c r="K8" s="888"/>
      <c r="L8" s="888"/>
      <c r="M8" s="888"/>
      <c r="N8" s="888"/>
      <c r="O8" s="906"/>
      <c r="P8" s="1099"/>
      <c r="Q8" s="891">
        <f t="shared" si="0"/>
        <v>5</v>
      </c>
      <c r="R8" s="891" t="str">
        <f t="shared" si="1"/>
        <v>土</v>
      </c>
      <c r="S8" s="958"/>
      <c r="T8" s="905"/>
      <c r="U8" s="1100" t="str">
        <f t="shared" si="5"/>
        <v>南桜井自治会　防災訓練（校庭使用）
９：３０～１２：００</v>
      </c>
      <c r="V8" s="155"/>
      <c r="W8" s="149">
        <v>5</v>
      </c>
      <c r="X8" s="149">
        <v>5</v>
      </c>
      <c r="Y8" s="149">
        <v>5</v>
      </c>
      <c r="Z8" s="149">
        <v>6</v>
      </c>
      <c r="AA8" s="149">
        <v>6</v>
      </c>
      <c r="AB8" s="149">
        <v>6</v>
      </c>
      <c r="AC8" s="289">
        <f t="shared" si="2"/>
        <v>5</v>
      </c>
      <c r="AD8" s="289" t="str">
        <f t="shared" si="3"/>
        <v>土</v>
      </c>
      <c r="AE8" s="289">
        <f t="shared" si="6"/>
        <v>5</v>
      </c>
      <c r="AF8" s="289">
        <f t="shared" si="4"/>
        <v>5</v>
      </c>
      <c r="AG8" s="289">
        <f>Y8-L8</f>
        <v>5</v>
      </c>
      <c r="AH8" s="289">
        <f t="shared" si="4"/>
        <v>6</v>
      </c>
      <c r="AI8" s="289">
        <f t="shared" si="4"/>
        <v>6</v>
      </c>
      <c r="AJ8" s="289">
        <f t="shared" si="4"/>
        <v>6</v>
      </c>
    </row>
    <row r="9" spans="1:36" s="43" customFormat="1" ht="84.75" customHeight="1">
      <c r="A9" s="67"/>
      <c r="B9" s="960">
        <v>6</v>
      </c>
      <c r="C9" s="881" t="s">
        <v>183</v>
      </c>
      <c r="D9" s="881"/>
      <c r="E9" s="881"/>
      <c r="F9" s="1101"/>
      <c r="G9" s="963"/>
      <c r="H9" s="955"/>
      <c r="I9" s="1098"/>
      <c r="J9" s="887"/>
      <c r="K9" s="888"/>
      <c r="L9" s="888"/>
      <c r="M9" s="888"/>
      <c r="N9" s="888"/>
      <c r="O9" s="906"/>
      <c r="P9" s="1099"/>
      <c r="Q9" s="891">
        <f t="shared" si="0"/>
        <v>6</v>
      </c>
      <c r="R9" s="891" t="str">
        <f t="shared" si="1"/>
        <v>日</v>
      </c>
      <c r="S9" s="958"/>
      <c r="T9" s="905"/>
      <c r="U9" s="1100">
        <f t="shared" si="5"/>
        <v>0</v>
      </c>
      <c r="V9" s="81"/>
      <c r="W9" s="149">
        <v>5</v>
      </c>
      <c r="X9" s="149">
        <v>5</v>
      </c>
      <c r="Y9" s="149">
        <v>6</v>
      </c>
      <c r="Z9" s="149">
        <v>6</v>
      </c>
      <c r="AA9" s="149">
        <v>6</v>
      </c>
      <c r="AB9" s="149">
        <v>6</v>
      </c>
      <c r="AC9" s="289">
        <f t="shared" si="2"/>
        <v>6</v>
      </c>
      <c r="AD9" s="289" t="str">
        <f t="shared" si="3"/>
        <v>日</v>
      </c>
      <c r="AE9" s="289">
        <f t="shared" si="6"/>
        <v>5</v>
      </c>
      <c r="AF9" s="289">
        <f t="shared" si="4"/>
        <v>5</v>
      </c>
      <c r="AG9" s="289">
        <f t="shared" si="4"/>
        <v>6</v>
      </c>
      <c r="AH9" s="289">
        <f>Z9-M9</f>
        <v>6</v>
      </c>
      <c r="AI9" s="289">
        <f t="shared" si="4"/>
        <v>6</v>
      </c>
      <c r="AJ9" s="289">
        <f t="shared" si="4"/>
        <v>6</v>
      </c>
    </row>
    <row r="10" spans="1:36" s="43" customFormat="1" ht="84.75" customHeight="1">
      <c r="A10" s="67"/>
      <c r="B10" s="411">
        <v>7</v>
      </c>
      <c r="C10" s="410" t="s">
        <v>17</v>
      </c>
      <c r="D10" s="410"/>
      <c r="E10" s="465" t="s">
        <v>28</v>
      </c>
      <c r="F10" s="592"/>
      <c r="G10" s="570"/>
      <c r="H10" s="466" t="s">
        <v>34</v>
      </c>
      <c r="I10" s="475"/>
      <c r="J10" s="349">
        <v>5</v>
      </c>
      <c r="K10" s="350">
        <v>5</v>
      </c>
      <c r="L10" s="350">
        <v>5</v>
      </c>
      <c r="M10" s="350">
        <v>5</v>
      </c>
      <c r="N10" s="350">
        <v>5</v>
      </c>
      <c r="O10" s="351">
        <v>5</v>
      </c>
      <c r="P10" s="7"/>
      <c r="Q10" s="632">
        <f t="shared" si="0"/>
        <v>7</v>
      </c>
      <c r="R10" s="632" t="str">
        <f t="shared" si="1"/>
        <v>月</v>
      </c>
      <c r="S10" s="307"/>
      <c r="T10" s="2"/>
      <c r="U10" s="872">
        <f t="shared" si="5"/>
        <v>0</v>
      </c>
      <c r="V10" s="81"/>
      <c r="W10" s="149"/>
      <c r="X10" s="149"/>
      <c r="Y10" s="149"/>
      <c r="Z10" s="149"/>
      <c r="AA10" s="149"/>
      <c r="AB10" s="149"/>
      <c r="AC10" s="289">
        <f t="shared" si="2"/>
        <v>7</v>
      </c>
      <c r="AD10" s="289" t="str">
        <f t="shared" si="3"/>
        <v>月</v>
      </c>
      <c r="AE10" s="289">
        <f t="shared" si="6"/>
        <v>-5</v>
      </c>
      <c r="AF10" s="289">
        <f t="shared" si="4"/>
        <v>-5</v>
      </c>
      <c r="AG10" s="289">
        <f t="shared" si="4"/>
        <v>-5</v>
      </c>
      <c r="AH10" s="289">
        <f t="shared" si="4"/>
        <v>-5</v>
      </c>
      <c r="AI10" s="289">
        <f t="shared" si="4"/>
        <v>-5</v>
      </c>
      <c r="AJ10" s="289">
        <f t="shared" si="4"/>
        <v>-5</v>
      </c>
    </row>
    <row r="11" spans="1:36" s="43" customFormat="1" ht="84.75" customHeight="1">
      <c r="A11" s="67"/>
      <c r="B11" s="411">
        <v>8</v>
      </c>
      <c r="C11" s="410" t="s">
        <v>178</v>
      </c>
      <c r="D11" s="471"/>
      <c r="E11" s="465" t="s">
        <v>28</v>
      </c>
      <c r="F11" s="592" t="s">
        <v>151</v>
      </c>
      <c r="G11" s="570" t="s">
        <v>151</v>
      </c>
      <c r="H11" s="466" t="s">
        <v>30</v>
      </c>
      <c r="I11" s="467"/>
      <c r="J11" s="349">
        <v>5</v>
      </c>
      <c r="K11" s="350">
        <v>5</v>
      </c>
      <c r="L11" s="350">
        <v>6</v>
      </c>
      <c r="M11" s="350">
        <v>6</v>
      </c>
      <c r="N11" s="350">
        <v>6</v>
      </c>
      <c r="O11" s="351">
        <v>6</v>
      </c>
      <c r="P11" s="7"/>
      <c r="Q11" s="632">
        <f t="shared" si="0"/>
        <v>8</v>
      </c>
      <c r="R11" s="632" t="str">
        <f t="shared" si="1"/>
        <v>火</v>
      </c>
      <c r="S11" s="308"/>
      <c r="T11" s="2"/>
      <c r="U11" s="872" t="str">
        <f t="shared" si="5"/>
        <v>児童集会</v>
      </c>
      <c r="V11" s="81"/>
      <c r="W11" s="149"/>
      <c r="X11" s="149"/>
      <c r="Y11" s="149"/>
      <c r="Z11" s="149"/>
      <c r="AA11" s="149"/>
      <c r="AB11" s="149"/>
      <c r="AC11" s="289">
        <f t="shared" si="2"/>
        <v>8</v>
      </c>
      <c r="AD11" s="289" t="str">
        <f t="shared" si="3"/>
        <v>火</v>
      </c>
      <c r="AE11" s="289">
        <f t="shared" si="6"/>
        <v>-5</v>
      </c>
      <c r="AF11" s="289">
        <f t="shared" si="4"/>
        <v>-5</v>
      </c>
      <c r="AG11" s="289">
        <f t="shared" si="4"/>
        <v>-6</v>
      </c>
      <c r="AH11" s="289">
        <f t="shared" si="4"/>
        <v>-6</v>
      </c>
      <c r="AI11" s="289">
        <f t="shared" si="4"/>
        <v>-6</v>
      </c>
      <c r="AJ11" s="289">
        <f t="shared" si="4"/>
        <v>-6</v>
      </c>
    </row>
    <row r="12" spans="1:36" s="43" customFormat="1" ht="84.75" customHeight="1">
      <c r="A12" s="67"/>
      <c r="B12" s="411">
        <v>9</v>
      </c>
      <c r="C12" s="410" t="s">
        <v>179</v>
      </c>
      <c r="D12" s="410"/>
      <c r="E12" s="465" t="s">
        <v>28</v>
      </c>
      <c r="F12" s="532" t="s">
        <v>342</v>
      </c>
      <c r="G12" s="797"/>
      <c r="H12" s="469" t="s">
        <v>59</v>
      </c>
      <c r="I12" s="467"/>
      <c r="J12" s="349">
        <v>4</v>
      </c>
      <c r="K12" s="350">
        <v>5</v>
      </c>
      <c r="L12" s="350">
        <v>5</v>
      </c>
      <c r="M12" s="350">
        <v>5</v>
      </c>
      <c r="N12" s="350">
        <v>6</v>
      </c>
      <c r="O12" s="351">
        <v>6</v>
      </c>
      <c r="P12" s="2"/>
      <c r="Q12" s="632">
        <f t="shared" si="0"/>
        <v>9</v>
      </c>
      <c r="R12" s="632" t="str">
        <f t="shared" si="1"/>
        <v>水</v>
      </c>
      <c r="S12" s="308"/>
      <c r="T12" s="2"/>
      <c r="U12" s="872" t="str">
        <f t="shared" si="5"/>
        <v>運動会係打合せ②</v>
      </c>
      <c r="V12" s="81"/>
      <c r="W12" s="149"/>
      <c r="X12" s="149"/>
      <c r="Y12" s="149"/>
      <c r="Z12" s="149"/>
      <c r="AA12" s="149"/>
      <c r="AB12" s="149"/>
      <c r="AC12" s="289">
        <f t="shared" si="2"/>
        <v>9</v>
      </c>
      <c r="AD12" s="289" t="str">
        <f t="shared" si="3"/>
        <v>水</v>
      </c>
      <c r="AE12" s="289">
        <f t="shared" si="6"/>
        <v>-4</v>
      </c>
      <c r="AF12" s="289">
        <f t="shared" si="4"/>
        <v>-5</v>
      </c>
      <c r="AG12" s="289">
        <f t="shared" si="4"/>
        <v>-5</v>
      </c>
      <c r="AH12" s="289">
        <f t="shared" si="4"/>
        <v>-5</v>
      </c>
      <c r="AI12" s="289">
        <f t="shared" si="4"/>
        <v>-6</v>
      </c>
      <c r="AJ12" s="289">
        <f t="shared" si="4"/>
        <v>-6</v>
      </c>
    </row>
    <row r="13" spans="1:36" s="43" customFormat="1" ht="84.75" customHeight="1">
      <c r="A13" s="67"/>
      <c r="B13" s="411">
        <v>10</v>
      </c>
      <c r="C13" s="410" t="s">
        <v>180</v>
      </c>
      <c r="D13" s="410"/>
      <c r="E13" s="465" t="s">
        <v>28</v>
      </c>
      <c r="F13" s="525"/>
      <c r="G13" s="573"/>
      <c r="H13" s="466"/>
      <c r="I13" s="467"/>
      <c r="J13" s="349">
        <v>5</v>
      </c>
      <c r="K13" s="350">
        <v>5</v>
      </c>
      <c r="L13" s="350">
        <v>5</v>
      </c>
      <c r="M13" s="350">
        <v>6</v>
      </c>
      <c r="N13" s="350">
        <v>6</v>
      </c>
      <c r="O13" s="351">
        <v>6</v>
      </c>
      <c r="P13" s="7"/>
      <c r="Q13" s="632">
        <f t="shared" si="0"/>
        <v>10</v>
      </c>
      <c r="R13" s="632" t="str">
        <f t="shared" si="1"/>
        <v>木</v>
      </c>
      <c r="S13" s="308"/>
      <c r="T13" s="19"/>
      <c r="U13" s="872">
        <f t="shared" si="5"/>
        <v>0</v>
      </c>
      <c r="V13" s="106"/>
      <c r="W13" s="172">
        <v>5</v>
      </c>
      <c r="X13" s="172">
        <v>6</v>
      </c>
      <c r="Y13" s="172">
        <v>6</v>
      </c>
      <c r="Z13" s="149">
        <v>6</v>
      </c>
      <c r="AA13" s="149">
        <v>6</v>
      </c>
      <c r="AB13" s="149">
        <v>6</v>
      </c>
      <c r="AC13" s="289">
        <f t="shared" si="2"/>
        <v>10</v>
      </c>
      <c r="AD13" s="289" t="str">
        <f t="shared" si="3"/>
        <v>木</v>
      </c>
      <c r="AE13" s="289">
        <f t="shared" si="6"/>
        <v>0</v>
      </c>
      <c r="AF13" s="289">
        <f t="shared" si="4"/>
        <v>1</v>
      </c>
      <c r="AG13" s="289">
        <f t="shared" si="4"/>
        <v>1</v>
      </c>
      <c r="AH13" s="289">
        <f t="shared" si="4"/>
        <v>0</v>
      </c>
      <c r="AI13" s="289">
        <f t="shared" si="4"/>
        <v>0</v>
      </c>
      <c r="AJ13" s="289">
        <f t="shared" si="4"/>
        <v>0</v>
      </c>
    </row>
    <row r="14" spans="1:36" s="43" customFormat="1" ht="84.75" customHeight="1">
      <c r="A14" s="67"/>
      <c r="B14" s="411">
        <v>11</v>
      </c>
      <c r="C14" s="410" t="s">
        <v>15</v>
      </c>
      <c r="D14" s="410"/>
      <c r="E14" s="465" t="s">
        <v>28</v>
      </c>
      <c r="F14" s="527" t="s">
        <v>176</v>
      </c>
      <c r="G14" s="572"/>
      <c r="H14" s="466" t="s">
        <v>172</v>
      </c>
      <c r="I14" s="467"/>
      <c r="J14" s="349">
        <v>4</v>
      </c>
      <c r="K14" s="350">
        <v>4</v>
      </c>
      <c r="L14" s="350">
        <v>4</v>
      </c>
      <c r="M14" s="350">
        <v>4</v>
      </c>
      <c r="N14" s="350">
        <v>5</v>
      </c>
      <c r="O14" s="351">
        <v>5</v>
      </c>
      <c r="P14" s="2"/>
      <c r="Q14" s="632">
        <f t="shared" si="0"/>
        <v>11</v>
      </c>
      <c r="R14" s="632" t="str">
        <f t="shared" si="1"/>
        <v>金</v>
      </c>
      <c r="S14" s="308"/>
      <c r="T14" s="2"/>
      <c r="U14" s="872" t="str">
        <f t="shared" si="5"/>
        <v>運動会準備
４時間授業（１～４年）
５時間授業（５・６年）</v>
      </c>
      <c r="V14" s="81"/>
      <c r="W14" s="149">
        <v>5</v>
      </c>
      <c r="X14" s="149">
        <v>5</v>
      </c>
      <c r="Y14" s="149">
        <v>6</v>
      </c>
      <c r="Z14" s="149">
        <v>6</v>
      </c>
      <c r="AA14" s="149">
        <v>6</v>
      </c>
      <c r="AB14" s="149">
        <v>6</v>
      </c>
      <c r="AC14" s="289">
        <f t="shared" si="2"/>
        <v>11</v>
      </c>
      <c r="AD14" s="289" t="str">
        <f t="shared" si="3"/>
        <v>金</v>
      </c>
      <c r="AE14" s="289">
        <f t="shared" si="6"/>
        <v>1</v>
      </c>
      <c r="AF14" s="289">
        <f t="shared" si="4"/>
        <v>1</v>
      </c>
      <c r="AG14" s="289">
        <f t="shared" si="4"/>
        <v>2</v>
      </c>
      <c r="AH14" s="289">
        <f t="shared" si="4"/>
        <v>2</v>
      </c>
      <c r="AI14" s="289">
        <f t="shared" si="4"/>
        <v>1</v>
      </c>
      <c r="AJ14" s="289">
        <f t="shared" si="4"/>
        <v>1</v>
      </c>
    </row>
    <row r="15" spans="1:36" s="43" customFormat="1" ht="84.75" customHeight="1">
      <c r="A15" s="67"/>
      <c r="B15" s="411">
        <v>12</v>
      </c>
      <c r="C15" s="410" t="s">
        <v>182</v>
      </c>
      <c r="D15" s="410"/>
      <c r="E15" s="465" t="s">
        <v>28</v>
      </c>
      <c r="F15" s="525" t="s">
        <v>171</v>
      </c>
      <c r="G15" s="573"/>
      <c r="H15" s="466"/>
      <c r="I15" s="467"/>
      <c r="J15" s="349">
        <v>4</v>
      </c>
      <c r="K15" s="350">
        <v>4</v>
      </c>
      <c r="L15" s="350">
        <v>4</v>
      </c>
      <c r="M15" s="350">
        <v>4</v>
      </c>
      <c r="N15" s="350">
        <v>4</v>
      </c>
      <c r="O15" s="351">
        <v>4</v>
      </c>
      <c r="P15" s="7"/>
      <c r="Q15" s="632">
        <f t="shared" si="0"/>
        <v>12</v>
      </c>
      <c r="R15" s="632" t="str">
        <f t="shared" si="1"/>
        <v>土</v>
      </c>
      <c r="S15" s="307"/>
      <c r="T15" s="2"/>
      <c r="U15" s="872" t="str">
        <f t="shared" si="5"/>
        <v>運動会
（延期の場合は休み）</v>
      </c>
      <c r="V15" s="81"/>
      <c r="W15" s="149">
        <v>5</v>
      </c>
      <c r="X15" s="149">
        <v>5</v>
      </c>
      <c r="Y15" s="149">
        <v>5</v>
      </c>
      <c r="Z15" s="149">
        <v>6</v>
      </c>
      <c r="AA15" s="149">
        <v>6</v>
      </c>
      <c r="AB15" s="149">
        <v>6</v>
      </c>
      <c r="AC15" s="289">
        <f t="shared" si="2"/>
        <v>12</v>
      </c>
      <c r="AD15" s="289" t="str">
        <f t="shared" si="3"/>
        <v>土</v>
      </c>
      <c r="AE15" s="289">
        <f t="shared" si="6"/>
        <v>1</v>
      </c>
      <c r="AF15" s="289">
        <f t="shared" si="4"/>
        <v>1</v>
      </c>
      <c r="AG15" s="289">
        <f t="shared" si="4"/>
        <v>1</v>
      </c>
      <c r="AH15" s="289">
        <f t="shared" si="4"/>
        <v>2</v>
      </c>
      <c r="AI15" s="289">
        <f t="shared" si="4"/>
        <v>2</v>
      </c>
      <c r="AJ15" s="289">
        <f t="shared" si="4"/>
        <v>2</v>
      </c>
    </row>
    <row r="16" spans="1:36" s="43" customFormat="1" ht="84.75" customHeight="1">
      <c r="A16" s="67"/>
      <c r="B16" s="960">
        <v>13</v>
      </c>
      <c r="C16" s="881" t="s">
        <v>183</v>
      </c>
      <c r="D16" s="881"/>
      <c r="E16" s="881"/>
      <c r="F16" s="1096" t="s">
        <v>249</v>
      </c>
      <c r="G16" s="1097"/>
      <c r="H16" s="955"/>
      <c r="I16" s="1098"/>
      <c r="J16" s="887"/>
      <c r="K16" s="888"/>
      <c r="L16" s="888"/>
      <c r="M16" s="888"/>
      <c r="N16" s="888"/>
      <c r="O16" s="906"/>
      <c r="P16" s="1099"/>
      <c r="Q16" s="891">
        <f t="shared" si="0"/>
        <v>13</v>
      </c>
      <c r="R16" s="891" t="str">
        <f t="shared" si="1"/>
        <v>日</v>
      </c>
      <c r="S16" s="937"/>
      <c r="T16" s="905"/>
      <c r="U16" s="1100" t="str">
        <f t="shared" si="5"/>
        <v>運動会予備日①
（１２日実施の場合は休み）</v>
      </c>
      <c r="V16" s="104"/>
      <c r="W16" s="149">
        <v>5</v>
      </c>
      <c r="X16" s="149">
        <v>5</v>
      </c>
      <c r="Y16" s="149">
        <v>6</v>
      </c>
      <c r="Z16" s="149">
        <v>6</v>
      </c>
      <c r="AA16" s="149">
        <v>6</v>
      </c>
      <c r="AB16" s="149">
        <v>6</v>
      </c>
      <c r="AC16" s="289">
        <f t="shared" si="2"/>
        <v>13</v>
      </c>
      <c r="AD16" s="289" t="str">
        <f t="shared" si="3"/>
        <v>日</v>
      </c>
      <c r="AE16" s="289">
        <f t="shared" si="6"/>
        <v>5</v>
      </c>
      <c r="AF16" s="289">
        <f t="shared" si="4"/>
        <v>5</v>
      </c>
      <c r="AG16" s="289">
        <f t="shared" si="4"/>
        <v>6</v>
      </c>
      <c r="AH16" s="289">
        <f t="shared" si="4"/>
        <v>6</v>
      </c>
      <c r="AI16" s="289">
        <f t="shared" si="4"/>
        <v>6</v>
      </c>
      <c r="AJ16" s="289">
        <f t="shared" si="4"/>
        <v>6</v>
      </c>
    </row>
    <row r="17" spans="1:36" s="43" customFormat="1" ht="84.75" customHeight="1">
      <c r="A17" s="67"/>
      <c r="B17" s="960">
        <v>14</v>
      </c>
      <c r="C17" s="881" t="s">
        <v>17</v>
      </c>
      <c r="D17" s="881"/>
      <c r="E17" s="987"/>
      <c r="F17" s="1102" t="s">
        <v>192</v>
      </c>
      <c r="G17" s="1103"/>
      <c r="H17" s="955"/>
      <c r="I17" s="1098"/>
      <c r="J17" s="887"/>
      <c r="K17" s="888"/>
      <c r="L17" s="888"/>
      <c r="M17" s="888"/>
      <c r="N17" s="888"/>
      <c r="O17" s="906"/>
      <c r="P17" s="905"/>
      <c r="Q17" s="891">
        <f t="shared" si="0"/>
        <v>14</v>
      </c>
      <c r="R17" s="891" t="str">
        <f t="shared" si="1"/>
        <v>月</v>
      </c>
      <c r="S17" s="958"/>
      <c r="T17" s="905"/>
      <c r="U17" s="1100" t="str">
        <f t="shared" si="5"/>
        <v>スポーツの日</v>
      </c>
      <c r="V17" s="104"/>
      <c r="W17" s="149"/>
      <c r="X17" s="149"/>
      <c r="Y17" s="149"/>
      <c r="Z17" s="149"/>
      <c r="AA17" s="149"/>
      <c r="AB17" s="149"/>
      <c r="AC17" s="289">
        <f t="shared" si="2"/>
        <v>14</v>
      </c>
      <c r="AD17" s="289" t="str">
        <f t="shared" si="3"/>
        <v>月</v>
      </c>
      <c r="AE17" s="289">
        <f t="shared" si="6"/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 t="shared" si="4"/>
        <v>0</v>
      </c>
    </row>
    <row r="18" spans="1:36" s="43" customFormat="1" ht="84.75" customHeight="1">
      <c r="A18" s="67"/>
      <c r="B18" s="960">
        <v>15</v>
      </c>
      <c r="C18" s="881" t="s">
        <v>178</v>
      </c>
      <c r="D18" s="881"/>
      <c r="E18" s="987"/>
      <c r="F18" s="1104" t="s">
        <v>197</v>
      </c>
      <c r="G18" s="1097"/>
      <c r="H18" s="955"/>
      <c r="I18" s="1098"/>
      <c r="J18" s="887"/>
      <c r="K18" s="888"/>
      <c r="L18" s="888"/>
      <c r="M18" s="888"/>
      <c r="N18" s="888"/>
      <c r="O18" s="906"/>
      <c r="P18" s="1099"/>
      <c r="Q18" s="891">
        <f t="shared" si="0"/>
        <v>15</v>
      </c>
      <c r="R18" s="891" t="str">
        <f t="shared" si="1"/>
        <v>火</v>
      </c>
      <c r="S18" s="977"/>
      <c r="T18" s="1105"/>
      <c r="U18" s="1100" t="str">
        <f t="shared" si="5"/>
        <v>振替休業日（運動会）</v>
      </c>
      <c r="V18" s="81"/>
      <c r="W18" s="149"/>
      <c r="X18" s="149"/>
      <c r="Y18" s="149"/>
      <c r="Z18" s="149"/>
      <c r="AA18" s="149"/>
      <c r="AB18" s="149"/>
      <c r="AC18" s="289">
        <f t="shared" si="2"/>
        <v>15</v>
      </c>
      <c r="AD18" s="289" t="str">
        <f t="shared" si="3"/>
        <v>火</v>
      </c>
      <c r="AE18" s="289">
        <f t="shared" si="6"/>
        <v>0</v>
      </c>
      <c r="AF18" s="289">
        <f t="shared" si="4"/>
        <v>0</v>
      </c>
      <c r="AG18" s="289">
        <f t="shared" si="4"/>
        <v>0</v>
      </c>
      <c r="AH18" s="289">
        <f t="shared" si="4"/>
        <v>0</v>
      </c>
      <c r="AI18" s="289">
        <f t="shared" si="4"/>
        <v>0</v>
      </c>
      <c r="AJ18" s="289">
        <f t="shared" si="4"/>
        <v>0</v>
      </c>
    </row>
    <row r="19" spans="1:36" s="43" customFormat="1" ht="84.75" customHeight="1">
      <c r="A19" s="67"/>
      <c r="B19" s="411">
        <v>16</v>
      </c>
      <c r="C19" s="410" t="s">
        <v>179</v>
      </c>
      <c r="D19" s="410"/>
      <c r="E19" s="410" t="s">
        <v>28</v>
      </c>
      <c r="F19" s="524" t="s">
        <v>226</v>
      </c>
      <c r="G19" s="575"/>
      <c r="H19" s="466"/>
      <c r="I19" s="467"/>
      <c r="J19" s="349">
        <v>4</v>
      </c>
      <c r="K19" s="350">
        <v>5</v>
      </c>
      <c r="L19" s="350">
        <v>5</v>
      </c>
      <c r="M19" s="350">
        <v>6</v>
      </c>
      <c r="N19" s="350">
        <v>6</v>
      </c>
      <c r="O19" s="351">
        <v>6</v>
      </c>
      <c r="P19" s="7"/>
      <c r="Q19" s="632">
        <f t="shared" si="0"/>
        <v>16</v>
      </c>
      <c r="R19" s="632" t="str">
        <f t="shared" si="1"/>
        <v>水</v>
      </c>
      <c r="S19" s="798"/>
      <c r="T19" s="714"/>
      <c r="U19" s="872" t="str">
        <f t="shared" si="5"/>
        <v>運動会予備日②
クラブ⑤</v>
      </c>
      <c r="V19" s="81"/>
      <c r="W19" s="149">
        <v>5</v>
      </c>
      <c r="X19" s="149">
        <v>5</v>
      </c>
      <c r="Y19" s="149">
        <v>5</v>
      </c>
      <c r="Z19" s="149">
        <v>5</v>
      </c>
      <c r="AA19" s="149">
        <v>5</v>
      </c>
      <c r="AB19" s="149">
        <v>5</v>
      </c>
      <c r="AC19" s="289">
        <f t="shared" si="2"/>
        <v>16</v>
      </c>
      <c r="AD19" s="289" t="str">
        <f t="shared" si="3"/>
        <v>水</v>
      </c>
      <c r="AE19" s="289">
        <f t="shared" si="6"/>
        <v>1</v>
      </c>
      <c r="AF19" s="289">
        <f t="shared" si="4"/>
        <v>0</v>
      </c>
      <c r="AG19" s="289">
        <f t="shared" si="4"/>
        <v>0</v>
      </c>
      <c r="AH19" s="289">
        <f t="shared" si="4"/>
        <v>-1</v>
      </c>
      <c r="AI19" s="289">
        <f t="shared" si="4"/>
        <v>-1</v>
      </c>
      <c r="AJ19" s="289">
        <f t="shared" si="4"/>
        <v>-1</v>
      </c>
    </row>
    <row r="20" spans="1:36" s="43" customFormat="1" ht="84.75" customHeight="1">
      <c r="A20" s="67"/>
      <c r="B20" s="411">
        <v>17</v>
      </c>
      <c r="C20" s="410" t="s">
        <v>180</v>
      </c>
      <c r="D20" s="410"/>
      <c r="E20" s="465" t="s">
        <v>28</v>
      </c>
      <c r="F20" s="1230" t="s">
        <v>250</v>
      </c>
      <c r="G20" s="576"/>
      <c r="H20" s="470"/>
      <c r="I20" s="467"/>
      <c r="J20" s="349">
        <v>3</v>
      </c>
      <c r="K20" s="350">
        <v>3</v>
      </c>
      <c r="L20" s="350">
        <v>3</v>
      </c>
      <c r="M20" s="350">
        <v>3</v>
      </c>
      <c r="N20" s="350">
        <v>3</v>
      </c>
      <c r="O20" s="351">
        <v>3</v>
      </c>
      <c r="P20" s="7"/>
      <c r="Q20" s="632">
        <f t="shared" si="0"/>
        <v>17</v>
      </c>
      <c r="R20" s="632" t="str">
        <f t="shared" si="1"/>
        <v>木</v>
      </c>
      <c r="S20" s="718"/>
      <c r="T20" s="2"/>
      <c r="U20" s="872" t="str">
        <f t="shared" si="5"/>
        <v>（就学時健康診断（３時間授業給食なし））</v>
      </c>
      <c r="V20" s="81"/>
      <c r="W20" s="172">
        <v>5</v>
      </c>
      <c r="X20" s="172">
        <v>6</v>
      </c>
      <c r="Y20" s="172">
        <v>6</v>
      </c>
      <c r="Z20" s="149">
        <v>6</v>
      </c>
      <c r="AA20" s="149">
        <v>6</v>
      </c>
      <c r="AB20" s="149">
        <v>6</v>
      </c>
      <c r="AC20" s="289">
        <f t="shared" si="2"/>
        <v>17</v>
      </c>
      <c r="AD20" s="289" t="str">
        <f t="shared" si="3"/>
        <v>木</v>
      </c>
      <c r="AE20" s="289">
        <f t="shared" si="6"/>
        <v>2</v>
      </c>
      <c r="AF20" s="289">
        <f t="shared" si="6"/>
        <v>3</v>
      </c>
      <c r="AG20" s="289">
        <f t="shared" si="6"/>
        <v>3</v>
      </c>
      <c r="AH20" s="289">
        <f t="shared" si="6"/>
        <v>3</v>
      </c>
      <c r="AI20" s="289">
        <f t="shared" si="6"/>
        <v>3</v>
      </c>
      <c r="AJ20" s="289">
        <f t="shared" si="6"/>
        <v>3</v>
      </c>
    </row>
    <row r="21" spans="1:36" s="43" customFormat="1" ht="84.75" customHeight="1">
      <c r="A21" s="67"/>
      <c r="B21" s="411">
        <v>18</v>
      </c>
      <c r="C21" s="410" t="s">
        <v>15</v>
      </c>
      <c r="D21" s="410"/>
      <c r="E21" s="465" t="s">
        <v>237</v>
      </c>
      <c r="F21" s="867"/>
      <c r="G21" s="568"/>
      <c r="H21" s="466"/>
      <c r="I21" s="467"/>
      <c r="J21" s="349">
        <v>5</v>
      </c>
      <c r="K21" s="350">
        <v>5</v>
      </c>
      <c r="L21" s="350">
        <v>6</v>
      </c>
      <c r="M21" s="350">
        <v>6</v>
      </c>
      <c r="N21" s="350">
        <v>6</v>
      </c>
      <c r="O21" s="351">
        <v>6</v>
      </c>
      <c r="P21" s="2"/>
      <c r="Q21" s="632">
        <f t="shared" si="0"/>
        <v>18</v>
      </c>
      <c r="R21" s="632" t="str">
        <f t="shared" si="1"/>
        <v>金</v>
      </c>
      <c r="S21" s="307"/>
      <c r="T21" s="2"/>
      <c r="U21" s="872">
        <f t="shared" si="5"/>
        <v>0</v>
      </c>
      <c r="V21" s="104"/>
      <c r="W21" s="149">
        <v>5</v>
      </c>
      <c r="X21" s="149">
        <v>5</v>
      </c>
      <c r="Y21" s="149">
        <v>6</v>
      </c>
      <c r="Z21" s="149">
        <v>6</v>
      </c>
      <c r="AA21" s="149">
        <v>6</v>
      </c>
      <c r="AB21" s="149">
        <v>6</v>
      </c>
      <c r="AC21" s="289">
        <f t="shared" si="2"/>
        <v>18</v>
      </c>
      <c r="AD21" s="289" t="str">
        <f t="shared" si="3"/>
        <v>金</v>
      </c>
      <c r="AE21" s="289">
        <f t="shared" si="6"/>
        <v>0</v>
      </c>
      <c r="AF21" s="289">
        <f t="shared" si="6"/>
        <v>0</v>
      </c>
      <c r="AG21" s="289">
        <f t="shared" si="6"/>
        <v>0</v>
      </c>
      <c r="AH21" s="289">
        <f t="shared" si="6"/>
        <v>0</v>
      </c>
      <c r="AI21" s="289">
        <f t="shared" si="6"/>
        <v>0</v>
      </c>
      <c r="AJ21" s="289">
        <f t="shared" si="6"/>
        <v>0</v>
      </c>
    </row>
    <row r="22" spans="1:36" s="43" customFormat="1" ht="84.75" customHeight="1">
      <c r="A22" s="67"/>
      <c r="B22" s="960">
        <v>19</v>
      </c>
      <c r="C22" s="881" t="s">
        <v>182</v>
      </c>
      <c r="D22" s="881"/>
      <c r="E22" s="987"/>
      <c r="F22" s="1110" t="s">
        <v>106</v>
      </c>
      <c r="G22" s="910"/>
      <c r="H22" s="1106"/>
      <c r="I22" s="1098"/>
      <c r="J22" s="887"/>
      <c r="K22" s="888"/>
      <c r="L22" s="888"/>
      <c r="M22" s="888"/>
      <c r="N22" s="888"/>
      <c r="O22" s="906"/>
      <c r="P22" s="1099"/>
      <c r="Q22" s="891">
        <f t="shared" si="0"/>
        <v>19</v>
      </c>
      <c r="R22" s="891" t="str">
        <f t="shared" si="1"/>
        <v>土</v>
      </c>
      <c r="S22" s="958"/>
      <c r="T22" s="905"/>
      <c r="U22" s="1100" t="str">
        <f t="shared" si="5"/>
        <v>（中央科学展）</v>
      </c>
      <c r="V22" s="81"/>
      <c r="W22" s="149">
        <v>5</v>
      </c>
      <c r="X22" s="149">
        <v>5</v>
      </c>
      <c r="Y22" s="149">
        <v>5</v>
      </c>
      <c r="Z22" s="149">
        <v>6</v>
      </c>
      <c r="AA22" s="149">
        <v>6</v>
      </c>
      <c r="AB22" s="149">
        <v>6</v>
      </c>
      <c r="AC22" s="289">
        <f t="shared" si="2"/>
        <v>19</v>
      </c>
      <c r="AD22" s="289" t="str">
        <f t="shared" si="3"/>
        <v>土</v>
      </c>
      <c r="AE22" s="289">
        <f t="shared" si="6"/>
        <v>5</v>
      </c>
      <c r="AF22" s="289">
        <f t="shared" si="6"/>
        <v>5</v>
      </c>
      <c r="AG22" s="289">
        <f t="shared" si="6"/>
        <v>5</v>
      </c>
      <c r="AH22" s="289">
        <f t="shared" si="6"/>
        <v>6</v>
      </c>
      <c r="AI22" s="289">
        <f t="shared" si="6"/>
        <v>6</v>
      </c>
      <c r="AJ22" s="289">
        <f t="shared" si="6"/>
        <v>6</v>
      </c>
    </row>
    <row r="23" spans="1:36" s="43" customFormat="1" ht="84.75" customHeight="1">
      <c r="A23" s="67"/>
      <c r="B23" s="960">
        <v>20</v>
      </c>
      <c r="C23" s="881" t="s">
        <v>183</v>
      </c>
      <c r="D23" s="881"/>
      <c r="E23" s="881"/>
      <c r="F23" s="1037" t="s">
        <v>106</v>
      </c>
      <c r="G23" s="1097"/>
      <c r="H23" s="955"/>
      <c r="I23" s="1098"/>
      <c r="J23" s="887"/>
      <c r="K23" s="888"/>
      <c r="L23" s="888"/>
      <c r="M23" s="888"/>
      <c r="N23" s="888"/>
      <c r="O23" s="906"/>
      <c r="P23" s="905"/>
      <c r="Q23" s="891">
        <f t="shared" si="0"/>
        <v>20</v>
      </c>
      <c r="R23" s="891" t="str">
        <f t="shared" si="1"/>
        <v>日</v>
      </c>
      <c r="S23" s="958"/>
      <c r="T23" s="1105"/>
      <c r="U23" s="1100" t="str">
        <f t="shared" si="5"/>
        <v>（中央科学展）</v>
      </c>
      <c r="V23" s="108"/>
      <c r="W23" s="149">
        <v>5</v>
      </c>
      <c r="X23" s="149">
        <v>5</v>
      </c>
      <c r="Y23" s="149">
        <v>6</v>
      </c>
      <c r="Z23" s="149">
        <v>6</v>
      </c>
      <c r="AA23" s="149">
        <v>6</v>
      </c>
      <c r="AB23" s="149">
        <v>6</v>
      </c>
      <c r="AC23" s="289">
        <f t="shared" si="2"/>
        <v>20</v>
      </c>
      <c r="AD23" s="289" t="str">
        <f t="shared" si="3"/>
        <v>日</v>
      </c>
      <c r="AE23" s="289">
        <f t="shared" si="6"/>
        <v>5</v>
      </c>
      <c r="AF23" s="289">
        <f t="shared" si="6"/>
        <v>5</v>
      </c>
      <c r="AG23" s="289">
        <f t="shared" si="6"/>
        <v>6</v>
      </c>
      <c r="AH23" s="289">
        <f t="shared" si="6"/>
        <v>6</v>
      </c>
      <c r="AI23" s="289">
        <f t="shared" si="6"/>
        <v>6</v>
      </c>
      <c r="AJ23" s="289">
        <f t="shared" si="6"/>
        <v>6</v>
      </c>
    </row>
    <row r="24" spans="1:36" s="43" customFormat="1" ht="84.75" customHeight="1">
      <c r="A24" s="67"/>
      <c r="B24" s="411">
        <v>21</v>
      </c>
      <c r="C24" s="410" t="s">
        <v>17</v>
      </c>
      <c r="D24" s="410"/>
      <c r="E24" s="410" t="s">
        <v>238</v>
      </c>
      <c r="F24" s="524"/>
      <c r="G24" s="575"/>
      <c r="H24" s="470" t="s">
        <v>34</v>
      </c>
      <c r="I24" s="467" t="s">
        <v>90</v>
      </c>
      <c r="J24" s="349">
        <v>5</v>
      </c>
      <c r="K24" s="350">
        <v>5</v>
      </c>
      <c r="L24" s="350">
        <v>5</v>
      </c>
      <c r="M24" s="350">
        <v>5</v>
      </c>
      <c r="N24" s="350">
        <v>5</v>
      </c>
      <c r="O24" s="351">
        <v>5</v>
      </c>
      <c r="P24" s="7"/>
      <c r="Q24" s="632">
        <f t="shared" si="0"/>
        <v>21</v>
      </c>
      <c r="R24" s="632" t="str">
        <f t="shared" si="1"/>
        <v>月</v>
      </c>
      <c r="S24" s="307"/>
      <c r="T24" s="2"/>
      <c r="U24" s="872">
        <f t="shared" si="5"/>
        <v>0</v>
      </c>
      <c r="V24" s="81"/>
      <c r="W24" s="149"/>
      <c r="X24" s="149"/>
      <c r="Y24" s="149"/>
      <c r="Z24" s="149"/>
      <c r="AA24" s="149"/>
      <c r="AB24" s="149"/>
      <c r="AC24" s="289">
        <f t="shared" si="2"/>
        <v>21</v>
      </c>
      <c r="AD24" s="289" t="str">
        <f t="shared" si="3"/>
        <v>月</v>
      </c>
      <c r="AE24" s="289">
        <f t="shared" si="6"/>
        <v>-5</v>
      </c>
      <c r="AF24" s="289">
        <f t="shared" si="6"/>
        <v>-5</v>
      </c>
      <c r="AG24" s="289">
        <f t="shared" si="6"/>
        <v>-5</v>
      </c>
      <c r="AH24" s="289">
        <f t="shared" si="6"/>
        <v>-5</v>
      </c>
      <c r="AI24" s="289">
        <f t="shared" si="6"/>
        <v>-5</v>
      </c>
      <c r="AJ24" s="289">
        <f t="shared" si="6"/>
        <v>-5</v>
      </c>
    </row>
    <row r="25" spans="1:36" s="43" customFormat="1" ht="84.75" customHeight="1">
      <c r="A25" s="67"/>
      <c r="B25" s="411">
        <v>22</v>
      </c>
      <c r="C25" s="410" t="s">
        <v>178</v>
      </c>
      <c r="D25" s="410"/>
      <c r="E25" s="465" t="s">
        <v>28</v>
      </c>
      <c r="F25" s="529" t="s">
        <v>150</v>
      </c>
      <c r="G25" s="570" t="s">
        <v>150</v>
      </c>
      <c r="H25" s="466" t="s">
        <v>30</v>
      </c>
      <c r="I25" s="467"/>
      <c r="J25" s="349">
        <v>5</v>
      </c>
      <c r="K25" s="350">
        <v>5</v>
      </c>
      <c r="L25" s="350">
        <v>6</v>
      </c>
      <c r="M25" s="350">
        <v>6</v>
      </c>
      <c r="N25" s="350">
        <v>6</v>
      </c>
      <c r="O25" s="351">
        <v>6</v>
      </c>
      <c r="P25" s="7"/>
      <c r="Q25" s="632">
        <f t="shared" si="0"/>
        <v>22</v>
      </c>
      <c r="R25" s="632" t="str">
        <f t="shared" si="1"/>
        <v>火</v>
      </c>
      <c r="S25" s="308"/>
      <c r="T25" s="799"/>
      <c r="U25" s="872" t="str">
        <f t="shared" si="5"/>
        <v>音楽集会</v>
      </c>
      <c r="V25" s="70"/>
      <c r="W25" s="149"/>
      <c r="X25" s="149"/>
      <c r="Y25" s="149"/>
      <c r="Z25" s="149"/>
      <c r="AA25" s="149"/>
      <c r="AB25" s="149"/>
      <c r="AC25" s="289">
        <f t="shared" si="2"/>
        <v>22</v>
      </c>
      <c r="AD25" s="289" t="str">
        <f t="shared" si="3"/>
        <v>火</v>
      </c>
      <c r="AE25" s="289">
        <f t="shared" si="6"/>
        <v>-5</v>
      </c>
      <c r="AF25" s="289">
        <f t="shared" si="6"/>
        <v>-5</v>
      </c>
      <c r="AG25" s="289">
        <f t="shared" si="6"/>
        <v>-6</v>
      </c>
      <c r="AH25" s="289">
        <f t="shared" si="6"/>
        <v>-6</v>
      </c>
      <c r="AI25" s="289">
        <f t="shared" si="6"/>
        <v>-6</v>
      </c>
      <c r="AJ25" s="289">
        <f t="shared" si="6"/>
        <v>-6</v>
      </c>
    </row>
    <row r="26" spans="1:36" s="43" customFormat="1" ht="84.75" customHeight="1">
      <c r="A26" s="67"/>
      <c r="B26" s="411">
        <v>23</v>
      </c>
      <c r="C26" s="410" t="s">
        <v>179</v>
      </c>
      <c r="D26" s="410"/>
      <c r="E26" s="465" t="s">
        <v>28</v>
      </c>
      <c r="F26" s="523"/>
      <c r="G26" s="578"/>
      <c r="H26" s="476"/>
      <c r="I26" s="467"/>
      <c r="J26" s="349">
        <v>4</v>
      </c>
      <c r="K26" s="350">
        <v>5</v>
      </c>
      <c r="L26" s="350">
        <v>5</v>
      </c>
      <c r="M26" s="350">
        <v>5</v>
      </c>
      <c r="N26" s="350">
        <v>5</v>
      </c>
      <c r="O26" s="351">
        <v>5</v>
      </c>
      <c r="P26" s="7"/>
      <c r="Q26" s="632">
        <f t="shared" si="0"/>
        <v>23</v>
      </c>
      <c r="R26" s="632" t="str">
        <f t="shared" si="1"/>
        <v>水</v>
      </c>
      <c r="S26" s="641"/>
      <c r="T26" s="2"/>
      <c r="U26" s="872">
        <f t="shared" si="5"/>
        <v>0</v>
      </c>
      <c r="V26" s="81"/>
      <c r="W26" s="149">
        <v>5</v>
      </c>
      <c r="X26" s="149">
        <v>5</v>
      </c>
      <c r="Y26" s="149">
        <v>5</v>
      </c>
      <c r="Z26" s="149">
        <v>5</v>
      </c>
      <c r="AA26" s="149">
        <v>5</v>
      </c>
      <c r="AB26" s="149">
        <v>5</v>
      </c>
      <c r="AC26" s="289">
        <f t="shared" si="2"/>
        <v>23</v>
      </c>
      <c r="AD26" s="289" t="str">
        <f t="shared" si="3"/>
        <v>水</v>
      </c>
      <c r="AE26" s="289">
        <f t="shared" si="6"/>
        <v>1</v>
      </c>
      <c r="AF26" s="289">
        <f t="shared" si="6"/>
        <v>0</v>
      </c>
      <c r="AG26" s="289">
        <f t="shared" si="6"/>
        <v>0</v>
      </c>
      <c r="AH26" s="289">
        <f t="shared" si="6"/>
        <v>0</v>
      </c>
      <c r="AI26" s="289">
        <f t="shared" si="6"/>
        <v>0</v>
      </c>
      <c r="AJ26" s="289">
        <f t="shared" si="6"/>
        <v>0</v>
      </c>
    </row>
    <row r="27" spans="1:36" s="43" customFormat="1" ht="84.75" customHeight="1">
      <c r="A27" s="67"/>
      <c r="B27" s="411">
        <v>24</v>
      </c>
      <c r="C27" s="410" t="s">
        <v>180</v>
      </c>
      <c r="D27" s="410"/>
      <c r="E27" s="465" t="s">
        <v>28</v>
      </c>
      <c r="F27" s="523" t="s">
        <v>193</v>
      </c>
      <c r="G27" s="577"/>
      <c r="H27" s="470"/>
      <c r="I27" s="472"/>
      <c r="J27" s="346">
        <v>5</v>
      </c>
      <c r="K27" s="347">
        <v>5</v>
      </c>
      <c r="L27" s="347">
        <v>5</v>
      </c>
      <c r="M27" s="347">
        <v>6</v>
      </c>
      <c r="N27" s="347">
        <v>6</v>
      </c>
      <c r="O27" s="351">
        <v>6</v>
      </c>
      <c r="P27" s="7"/>
      <c r="Q27" s="632">
        <f t="shared" si="0"/>
        <v>24</v>
      </c>
      <c r="R27" s="632" t="str">
        <f t="shared" si="1"/>
        <v>木</v>
      </c>
      <c r="S27" s="308"/>
      <c r="T27" s="2"/>
      <c r="U27" s="872" t="str">
        <f t="shared" si="5"/>
        <v>修学旅行①</v>
      </c>
      <c r="V27" s="81"/>
      <c r="W27" s="172">
        <v>5</v>
      </c>
      <c r="X27" s="172">
        <v>6</v>
      </c>
      <c r="Y27" s="172">
        <v>6</v>
      </c>
      <c r="Z27" s="149">
        <v>6</v>
      </c>
      <c r="AA27" s="149">
        <v>6</v>
      </c>
      <c r="AB27" s="149">
        <v>6</v>
      </c>
      <c r="AC27" s="289">
        <f t="shared" si="2"/>
        <v>24</v>
      </c>
      <c r="AD27" s="289" t="str">
        <f t="shared" si="3"/>
        <v>木</v>
      </c>
      <c r="AE27" s="289">
        <f t="shared" si="6"/>
        <v>0</v>
      </c>
      <c r="AF27" s="289">
        <f t="shared" si="6"/>
        <v>1</v>
      </c>
      <c r="AG27" s="289">
        <f t="shared" si="6"/>
        <v>1</v>
      </c>
      <c r="AH27" s="289">
        <f t="shared" si="6"/>
        <v>0</v>
      </c>
      <c r="AI27" s="289">
        <f t="shared" si="6"/>
        <v>0</v>
      </c>
      <c r="AJ27" s="289">
        <f t="shared" si="6"/>
        <v>0</v>
      </c>
    </row>
    <row r="28" spans="1:36" s="43" customFormat="1" ht="84.75" customHeight="1">
      <c r="A28" s="67"/>
      <c r="B28" s="411">
        <v>25</v>
      </c>
      <c r="C28" s="410" t="s">
        <v>15</v>
      </c>
      <c r="D28" s="410"/>
      <c r="E28" s="465" t="s">
        <v>238</v>
      </c>
      <c r="F28" s="528" t="s">
        <v>107</v>
      </c>
      <c r="G28" s="579"/>
      <c r="H28" s="470"/>
      <c r="I28" s="468"/>
      <c r="J28" s="346">
        <v>5</v>
      </c>
      <c r="K28" s="347">
        <v>5</v>
      </c>
      <c r="L28" s="347">
        <v>6</v>
      </c>
      <c r="M28" s="347">
        <v>6</v>
      </c>
      <c r="N28" s="347">
        <v>6</v>
      </c>
      <c r="O28" s="348">
        <v>6</v>
      </c>
      <c r="P28" s="7"/>
      <c r="Q28" s="632">
        <f t="shared" si="0"/>
        <v>25</v>
      </c>
      <c r="R28" s="632" t="str">
        <f t="shared" si="1"/>
        <v>金</v>
      </c>
      <c r="S28" s="307"/>
      <c r="T28" s="2"/>
      <c r="U28" s="872" t="str">
        <f t="shared" si="5"/>
        <v>修学旅行②</v>
      </c>
      <c r="V28" s="81"/>
      <c r="W28" s="149">
        <v>5</v>
      </c>
      <c r="X28" s="149">
        <v>5</v>
      </c>
      <c r="Y28" s="149">
        <v>6</v>
      </c>
      <c r="Z28" s="149">
        <v>6</v>
      </c>
      <c r="AA28" s="149">
        <v>6</v>
      </c>
      <c r="AB28" s="149">
        <v>6</v>
      </c>
      <c r="AC28" s="289">
        <f t="shared" si="2"/>
        <v>25</v>
      </c>
      <c r="AD28" s="289" t="str">
        <f t="shared" si="3"/>
        <v>金</v>
      </c>
      <c r="AE28" s="289">
        <f t="shared" si="6"/>
        <v>0</v>
      </c>
      <c r="AF28" s="289">
        <f t="shared" si="6"/>
        <v>0</v>
      </c>
      <c r="AG28" s="289">
        <f t="shared" si="6"/>
        <v>0</v>
      </c>
      <c r="AH28" s="289">
        <f t="shared" si="6"/>
        <v>0</v>
      </c>
      <c r="AI28" s="289">
        <f t="shared" si="6"/>
        <v>0</v>
      </c>
      <c r="AJ28" s="289">
        <f t="shared" si="6"/>
        <v>0</v>
      </c>
    </row>
    <row r="29" spans="1:36" s="43" customFormat="1" ht="84.75" customHeight="1">
      <c r="A29" s="67"/>
      <c r="B29" s="960">
        <v>26</v>
      </c>
      <c r="C29" s="881" t="s">
        <v>182</v>
      </c>
      <c r="D29" s="881"/>
      <c r="E29" s="987"/>
      <c r="F29" s="1096"/>
      <c r="G29" s="1097"/>
      <c r="H29" s="1106"/>
      <c r="I29" s="1107"/>
      <c r="J29" s="887"/>
      <c r="K29" s="888"/>
      <c r="L29" s="888"/>
      <c r="M29" s="888"/>
      <c r="N29" s="888"/>
      <c r="O29" s="906"/>
      <c r="P29" s="1099"/>
      <c r="Q29" s="891">
        <f t="shared" si="0"/>
        <v>26</v>
      </c>
      <c r="R29" s="891" t="str">
        <f t="shared" si="1"/>
        <v>土</v>
      </c>
      <c r="S29" s="958"/>
      <c r="T29" s="905"/>
      <c r="U29" s="1100">
        <f t="shared" si="5"/>
        <v>0</v>
      </c>
      <c r="V29" s="104"/>
      <c r="W29" s="149">
        <v>5</v>
      </c>
      <c r="X29" s="149">
        <v>5</v>
      </c>
      <c r="Y29" s="149">
        <v>5</v>
      </c>
      <c r="Z29" s="149">
        <v>6</v>
      </c>
      <c r="AA29" s="149">
        <v>6</v>
      </c>
      <c r="AB29" s="149">
        <v>6</v>
      </c>
      <c r="AC29" s="289">
        <f t="shared" si="2"/>
        <v>26</v>
      </c>
      <c r="AD29" s="289" t="str">
        <f t="shared" si="3"/>
        <v>土</v>
      </c>
      <c r="AE29" s="289">
        <f t="shared" si="6"/>
        <v>5</v>
      </c>
      <c r="AF29" s="289">
        <f t="shared" si="6"/>
        <v>5</v>
      </c>
      <c r="AG29" s="289">
        <f t="shared" si="6"/>
        <v>5</v>
      </c>
      <c r="AH29" s="289">
        <f t="shared" si="6"/>
        <v>6</v>
      </c>
      <c r="AI29" s="289">
        <f t="shared" si="6"/>
        <v>6</v>
      </c>
      <c r="AJ29" s="289">
        <f t="shared" si="6"/>
        <v>6</v>
      </c>
    </row>
    <row r="30" spans="1:36" s="43" customFormat="1" ht="84.75" customHeight="1">
      <c r="A30" s="67"/>
      <c r="B30" s="960">
        <v>27</v>
      </c>
      <c r="C30" s="881" t="s">
        <v>185</v>
      </c>
      <c r="D30" s="881"/>
      <c r="E30" s="881"/>
      <c r="F30" s="1092"/>
      <c r="G30" s="1108"/>
      <c r="H30" s="1106"/>
      <c r="I30" s="1109"/>
      <c r="J30" s="887"/>
      <c r="K30" s="888"/>
      <c r="L30" s="888"/>
      <c r="M30" s="888"/>
      <c r="N30" s="888"/>
      <c r="O30" s="906"/>
      <c r="P30" s="1099"/>
      <c r="Q30" s="891">
        <f t="shared" si="0"/>
        <v>27</v>
      </c>
      <c r="R30" s="891" t="str">
        <f t="shared" si="1"/>
        <v>日</v>
      </c>
      <c r="S30" s="958"/>
      <c r="T30" s="905"/>
      <c r="U30" s="1100">
        <f t="shared" si="5"/>
        <v>0</v>
      </c>
      <c r="V30" s="81"/>
      <c r="W30" s="149">
        <v>5</v>
      </c>
      <c r="X30" s="149">
        <v>5</v>
      </c>
      <c r="Y30" s="149">
        <v>6</v>
      </c>
      <c r="Z30" s="149">
        <v>6</v>
      </c>
      <c r="AA30" s="149">
        <v>6</v>
      </c>
      <c r="AB30" s="149">
        <v>6</v>
      </c>
      <c r="AC30" s="289">
        <f t="shared" si="2"/>
        <v>27</v>
      </c>
      <c r="AD30" s="289" t="str">
        <f t="shared" si="3"/>
        <v>日</v>
      </c>
      <c r="AE30" s="289">
        <f t="shared" si="6"/>
        <v>5</v>
      </c>
      <c r="AF30" s="289">
        <f t="shared" si="6"/>
        <v>5</v>
      </c>
      <c r="AG30" s="289">
        <f t="shared" si="6"/>
        <v>6</v>
      </c>
      <c r="AH30" s="289">
        <f t="shared" si="6"/>
        <v>6</v>
      </c>
      <c r="AI30" s="289">
        <f t="shared" si="6"/>
        <v>6</v>
      </c>
      <c r="AJ30" s="289">
        <f t="shared" si="6"/>
        <v>6</v>
      </c>
    </row>
    <row r="31" spans="1:36" s="43" customFormat="1" ht="84.75" customHeight="1">
      <c r="A31" s="67"/>
      <c r="B31" s="411">
        <v>28</v>
      </c>
      <c r="C31" s="410" t="s">
        <v>184</v>
      </c>
      <c r="D31" s="410"/>
      <c r="E31" s="465" t="s">
        <v>28</v>
      </c>
      <c r="F31" s="524" t="s">
        <v>343</v>
      </c>
      <c r="G31" s="575"/>
      <c r="H31" s="466" t="s">
        <v>78</v>
      </c>
      <c r="I31" s="591" t="s">
        <v>79</v>
      </c>
      <c r="J31" s="349">
        <v>5</v>
      </c>
      <c r="K31" s="350">
        <v>5</v>
      </c>
      <c r="L31" s="350">
        <v>5</v>
      </c>
      <c r="M31" s="350">
        <v>5</v>
      </c>
      <c r="N31" s="350">
        <v>5</v>
      </c>
      <c r="O31" s="351">
        <v>5</v>
      </c>
      <c r="P31" s="2"/>
      <c r="Q31" s="632">
        <f t="shared" si="0"/>
        <v>28</v>
      </c>
      <c r="R31" s="632" t="str">
        <f t="shared" si="1"/>
        <v>月</v>
      </c>
      <c r="S31" s="311"/>
      <c r="T31" s="714"/>
      <c r="U31" s="872" t="str">
        <f t="shared" si="5"/>
        <v>一斉下校</v>
      </c>
      <c r="V31" s="81"/>
      <c r="W31" s="149"/>
      <c r="X31" s="149"/>
      <c r="Y31" s="149"/>
      <c r="Z31" s="149"/>
      <c r="AA31" s="149"/>
      <c r="AB31" s="149"/>
      <c r="AC31" s="289">
        <f t="shared" si="2"/>
        <v>28</v>
      </c>
      <c r="AD31" s="289" t="str">
        <f t="shared" si="3"/>
        <v>月</v>
      </c>
      <c r="AE31" s="289">
        <f t="shared" si="6"/>
        <v>-5</v>
      </c>
      <c r="AF31" s="289">
        <f t="shared" si="6"/>
        <v>-5</v>
      </c>
      <c r="AG31" s="289">
        <f t="shared" si="6"/>
        <v>-5</v>
      </c>
      <c r="AH31" s="289">
        <f t="shared" si="6"/>
        <v>-5</v>
      </c>
      <c r="AI31" s="289">
        <f t="shared" si="6"/>
        <v>-5</v>
      </c>
      <c r="AJ31" s="289">
        <f t="shared" si="6"/>
        <v>-5</v>
      </c>
    </row>
    <row r="32" spans="1:36" s="43" customFormat="1" ht="84.75" customHeight="1">
      <c r="A32" s="67"/>
      <c r="B32" s="411">
        <v>29</v>
      </c>
      <c r="C32" s="410" t="s">
        <v>178</v>
      </c>
      <c r="D32" s="410"/>
      <c r="E32" s="465" t="s">
        <v>28</v>
      </c>
      <c r="F32" s="592" t="s">
        <v>316</v>
      </c>
      <c r="G32" s="570" t="s">
        <v>152</v>
      </c>
      <c r="H32" s="478" t="s">
        <v>58</v>
      </c>
      <c r="I32" s="468"/>
      <c r="J32" s="349">
        <v>5</v>
      </c>
      <c r="K32" s="350">
        <v>5</v>
      </c>
      <c r="L32" s="350">
        <v>6</v>
      </c>
      <c r="M32" s="350">
        <v>6</v>
      </c>
      <c r="N32" s="350">
        <v>6</v>
      </c>
      <c r="O32" s="351">
        <v>6</v>
      </c>
      <c r="P32" s="2"/>
      <c r="Q32" s="632">
        <f t="shared" si="0"/>
        <v>29</v>
      </c>
      <c r="R32" s="632" t="str">
        <f t="shared" si="1"/>
        <v>火</v>
      </c>
      <c r="S32" s="307"/>
      <c r="T32" s="19"/>
      <c r="U32" s="872" t="str">
        <f t="shared" si="5"/>
        <v>全校集会</v>
      </c>
      <c r="V32" s="106"/>
      <c r="W32" s="149"/>
      <c r="X32" s="149"/>
      <c r="Y32" s="149"/>
      <c r="Z32" s="149"/>
      <c r="AA32" s="149"/>
      <c r="AB32" s="149"/>
      <c r="AC32" s="289">
        <f t="shared" si="2"/>
        <v>29</v>
      </c>
      <c r="AD32" s="289" t="str">
        <f t="shared" si="3"/>
        <v>火</v>
      </c>
      <c r="AE32" s="289">
        <f t="shared" si="6"/>
        <v>-5</v>
      </c>
      <c r="AF32" s="289">
        <f t="shared" si="6"/>
        <v>-5</v>
      </c>
      <c r="AG32" s="289">
        <f t="shared" si="6"/>
        <v>-6</v>
      </c>
      <c r="AH32" s="289">
        <f t="shared" si="6"/>
        <v>-6</v>
      </c>
      <c r="AI32" s="289">
        <f t="shared" si="6"/>
        <v>-6</v>
      </c>
      <c r="AJ32" s="289">
        <f t="shared" si="6"/>
        <v>-6</v>
      </c>
    </row>
    <row r="33" spans="1:36" s="43" customFormat="1" ht="84.75" customHeight="1">
      <c r="A33" s="67"/>
      <c r="B33" s="411">
        <v>30</v>
      </c>
      <c r="C33" s="410" t="s">
        <v>179</v>
      </c>
      <c r="D33" s="410"/>
      <c r="E33" s="465" t="s">
        <v>28</v>
      </c>
      <c r="F33" s="524"/>
      <c r="G33" s="575"/>
      <c r="H33" s="478"/>
      <c r="I33" s="591"/>
      <c r="J33" s="349">
        <v>4</v>
      </c>
      <c r="K33" s="350">
        <v>5</v>
      </c>
      <c r="L33" s="350">
        <v>5</v>
      </c>
      <c r="M33" s="350">
        <v>5</v>
      </c>
      <c r="N33" s="350">
        <v>5</v>
      </c>
      <c r="O33" s="351">
        <v>5</v>
      </c>
      <c r="P33" s="2"/>
      <c r="Q33" s="632">
        <f t="shared" si="0"/>
        <v>30</v>
      </c>
      <c r="R33" s="632" t="str">
        <f t="shared" si="1"/>
        <v>水</v>
      </c>
      <c r="S33" s="308"/>
      <c r="T33" s="19"/>
      <c r="U33" s="872">
        <f t="shared" si="5"/>
        <v>0</v>
      </c>
      <c r="V33" s="106"/>
      <c r="W33" s="149">
        <v>5</v>
      </c>
      <c r="X33" s="149">
        <v>5</v>
      </c>
      <c r="Y33" s="149">
        <v>5</v>
      </c>
      <c r="Z33" s="149">
        <v>5</v>
      </c>
      <c r="AA33" s="149">
        <v>5</v>
      </c>
      <c r="AB33" s="149">
        <v>5</v>
      </c>
      <c r="AC33" s="289">
        <f t="shared" si="2"/>
        <v>30</v>
      </c>
      <c r="AD33" s="289" t="str">
        <f t="shared" si="3"/>
        <v>水</v>
      </c>
      <c r="AE33" s="289">
        <f t="shared" si="6"/>
        <v>1</v>
      </c>
      <c r="AF33" s="289">
        <f t="shared" si="6"/>
        <v>0</v>
      </c>
      <c r="AG33" s="289">
        <f t="shared" si="6"/>
        <v>0</v>
      </c>
      <c r="AH33" s="289">
        <f t="shared" si="6"/>
        <v>0</v>
      </c>
      <c r="AI33" s="289">
        <f t="shared" si="6"/>
        <v>0</v>
      </c>
      <c r="AJ33" s="289">
        <f t="shared" si="6"/>
        <v>0</v>
      </c>
    </row>
    <row r="34" spans="1:36" s="43" customFormat="1" ht="84.75" customHeight="1" thickBot="1">
      <c r="A34" s="67"/>
      <c r="B34" s="412">
        <v>31</v>
      </c>
      <c r="C34" s="413" t="s">
        <v>180</v>
      </c>
      <c r="D34" s="417"/>
      <c r="E34" s="418" t="s">
        <v>28</v>
      </c>
      <c r="F34" s="1317"/>
      <c r="G34" s="580"/>
      <c r="H34" s="473" t="s">
        <v>263</v>
      </c>
      <c r="I34" s="283"/>
      <c r="J34" s="365">
        <v>5</v>
      </c>
      <c r="K34" s="366">
        <v>5</v>
      </c>
      <c r="L34" s="366">
        <v>5</v>
      </c>
      <c r="M34" s="366">
        <v>6</v>
      </c>
      <c r="N34" s="366">
        <v>6</v>
      </c>
      <c r="O34" s="367">
        <v>6</v>
      </c>
      <c r="P34" s="2"/>
      <c r="Q34" s="694">
        <v>31</v>
      </c>
      <c r="R34" s="695" t="s">
        <v>17</v>
      </c>
      <c r="S34" s="308"/>
      <c r="T34" s="2"/>
      <c r="U34" s="872">
        <f t="shared" si="5"/>
        <v>0</v>
      </c>
      <c r="V34" s="155"/>
      <c r="W34" s="172">
        <v>5</v>
      </c>
      <c r="X34" s="172">
        <v>6</v>
      </c>
      <c r="Y34" s="172">
        <v>6</v>
      </c>
      <c r="Z34" s="149">
        <v>6</v>
      </c>
      <c r="AA34" s="149">
        <v>6</v>
      </c>
      <c r="AB34" s="149">
        <v>6</v>
      </c>
      <c r="AC34" s="289">
        <f t="shared" si="2"/>
        <v>31</v>
      </c>
      <c r="AD34" s="289" t="str">
        <f t="shared" si="3"/>
        <v>木</v>
      </c>
      <c r="AE34" s="289">
        <f t="shared" ref="AE34:AJ34" si="7">W34-J34</f>
        <v>0</v>
      </c>
      <c r="AF34" s="289">
        <f t="shared" si="7"/>
        <v>1</v>
      </c>
      <c r="AG34" s="289">
        <f t="shared" si="7"/>
        <v>1</v>
      </c>
      <c r="AH34" s="289">
        <f t="shared" si="7"/>
        <v>0</v>
      </c>
      <c r="AI34" s="289">
        <f t="shared" si="7"/>
        <v>0</v>
      </c>
      <c r="AJ34" s="289">
        <f t="shared" si="7"/>
        <v>0</v>
      </c>
    </row>
    <row r="35" spans="1:36" s="43" customFormat="1" ht="41.25" customHeight="1">
      <c r="A35" s="361"/>
      <c r="B35" s="1432" t="s">
        <v>278</v>
      </c>
      <c r="C35" s="1433"/>
      <c r="D35" s="1433"/>
      <c r="E35" s="1433"/>
      <c r="F35" s="1433"/>
      <c r="G35" s="1433"/>
      <c r="H35" s="1434"/>
      <c r="I35" s="369" t="s">
        <v>20</v>
      </c>
      <c r="J35" s="363">
        <f t="shared" ref="J35:O35" si="8">SUM(J4:J34)</f>
        <v>101</v>
      </c>
      <c r="K35" s="363">
        <f t="shared" si="8"/>
        <v>106</v>
      </c>
      <c r="L35" s="363">
        <f t="shared" si="8"/>
        <v>113</v>
      </c>
      <c r="M35" s="363">
        <f t="shared" si="8"/>
        <v>118</v>
      </c>
      <c r="N35" s="363">
        <f t="shared" si="8"/>
        <v>121</v>
      </c>
      <c r="O35" s="364">
        <f t="shared" si="8"/>
        <v>121</v>
      </c>
      <c r="P35" s="82"/>
      <c r="Q35" s="82"/>
      <c r="R35" s="82"/>
      <c r="S35" s="127"/>
      <c r="T35" s="81"/>
      <c r="U35" s="81"/>
      <c r="V35" s="81"/>
      <c r="W35" s="240">
        <f t="shared" ref="W35:AB35" si="9">SUM(W5:W34)</f>
        <v>105</v>
      </c>
      <c r="X35" s="240">
        <f t="shared" si="9"/>
        <v>110</v>
      </c>
      <c r="Y35" s="240">
        <f t="shared" si="9"/>
        <v>118</v>
      </c>
      <c r="Z35" s="240">
        <f t="shared" si="9"/>
        <v>122</v>
      </c>
      <c r="AA35" s="240">
        <f t="shared" si="9"/>
        <v>122</v>
      </c>
      <c r="AB35" s="240">
        <f t="shared" si="9"/>
        <v>122</v>
      </c>
      <c r="AC35" s="292" t="s">
        <v>131</v>
      </c>
      <c r="AD35" s="292"/>
      <c r="AE35" s="289">
        <f t="shared" ref="AE35:AJ35" si="10">SUM(AE4:AE34)</f>
        <v>4</v>
      </c>
      <c r="AF35" s="289">
        <f t="shared" si="10"/>
        <v>4</v>
      </c>
      <c r="AG35" s="289">
        <f t="shared" si="10"/>
        <v>5</v>
      </c>
      <c r="AH35" s="289">
        <f t="shared" si="10"/>
        <v>4</v>
      </c>
      <c r="AI35" s="289">
        <f t="shared" si="10"/>
        <v>1</v>
      </c>
      <c r="AJ35" s="289">
        <f t="shared" si="10"/>
        <v>1</v>
      </c>
    </row>
    <row r="36" spans="1:36" s="43" customFormat="1" ht="41.25" customHeight="1">
      <c r="A36" s="146"/>
      <c r="B36" s="1435"/>
      <c r="C36" s="1436"/>
      <c r="D36" s="1436"/>
      <c r="E36" s="1436"/>
      <c r="F36" s="1436"/>
      <c r="G36" s="1436"/>
      <c r="H36" s="1437"/>
      <c r="I36" s="325" t="s">
        <v>234</v>
      </c>
      <c r="J36" s="328">
        <f t="shared" ref="J36:O36" si="11">COUNTA(J4:J34)-J37</f>
        <v>22</v>
      </c>
      <c r="K36" s="328">
        <f t="shared" si="11"/>
        <v>22</v>
      </c>
      <c r="L36" s="328">
        <f t="shared" si="11"/>
        <v>22</v>
      </c>
      <c r="M36" s="328">
        <f t="shared" si="11"/>
        <v>22</v>
      </c>
      <c r="N36" s="328">
        <f t="shared" si="11"/>
        <v>22</v>
      </c>
      <c r="O36" s="329">
        <f t="shared" si="11"/>
        <v>22</v>
      </c>
      <c r="P36" s="81"/>
      <c r="Q36" s="81"/>
      <c r="R36" s="81"/>
      <c r="S36" s="70"/>
      <c r="T36" s="81"/>
      <c r="U36" s="81"/>
      <c r="V36" s="81"/>
    </row>
    <row r="37" spans="1:36" s="43" customFormat="1" ht="60" customHeight="1" thickBot="1">
      <c r="A37" s="146"/>
      <c r="B37" s="1438"/>
      <c r="C37" s="1439"/>
      <c r="D37" s="1439"/>
      <c r="E37" s="1439"/>
      <c r="F37" s="1439"/>
      <c r="G37" s="1439"/>
      <c r="H37" s="1440"/>
      <c r="I37" s="368" t="s">
        <v>235</v>
      </c>
      <c r="J37" s="344"/>
      <c r="K37" s="344"/>
      <c r="L37" s="344"/>
      <c r="M37" s="344"/>
      <c r="N37" s="344"/>
      <c r="O37" s="345"/>
      <c r="P37" s="81"/>
      <c r="Q37" s="81"/>
      <c r="R37" s="81"/>
      <c r="S37" s="70"/>
      <c r="T37" s="81"/>
      <c r="U37" s="109"/>
      <c r="V37" s="81"/>
      <c r="W37" s="81"/>
      <c r="X37" s="81"/>
      <c r="Y37" s="81"/>
      <c r="Z37" s="81"/>
      <c r="AA37" s="81"/>
      <c r="AB37" s="81"/>
    </row>
    <row r="38" spans="1:36" s="43" customFormat="1" ht="14.25" customHeight="1">
      <c r="B38" s="277"/>
      <c r="C38" s="277"/>
      <c r="D38" s="278"/>
      <c r="E38" s="278"/>
      <c r="F38" s="277"/>
      <c r="G38" s="277"/>
      <c r="H38" s="277"/>
      <c r="I38" s="284"/>
      <c r="J38" s="284"/>
      <c r="K38" s="284"/>
      <c r="L38" s="284"/>
      <c r="M38" s="284"/>
      <c r="N38" s="284"/>
      <c r="O38" s="284"/>
      <c r="P38" s="81"/>
      <c r="Q38" s="81"/>
      <c r="R38" s="81"/>
      <c r="S38" s="125" t="s">
        <v>22</v>
      </c>
      <c r="T38" s="81"/>
      <c r="U38" s="81"/>
      <c r="V38" s="81"/>
    </row>
    <row r="39" spans="1:36" s="43" customFormat="1" ht="3" customHeight="1">
      <c r="B39" s="251"/>
      <c r="C39" s="251"/>
      <c r="D39" s="252"/>
      <c r="E39" s="252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81"/>
      <c r="Q39" s="81"/>
      <c r="R39" s="81"/>
      <c r="S39" s="127"/>
      <c r="T39" s="81"/>
      <c r="U39" s="81"/>
      <c r="V39" s="81"/>
    </row>
    <row r="40" spans="1:36" s="43" customFormat="1" ht="24.75" customHeight="1">
      <c r="D40" s="259"/>
      <c r="E40" s="154"/>
      <c r="F40" s="135"/>
      <c r="G40" s="135"/>
      <c r="H40" s="127"/>
      <c r="I40" s="156"/>
      <c r="S40" s="127"/>
      <c r="T40" s="81"/>
      <c r="U40" s="81"/>
      <c r="V40" s="81"/>
    </row>
    <row r="41" spans="1:36" s="43" customFormat="1">
      <c r="D41" s="143"/>
      <c r="E41" s="154"/>
      <c r="F41" s="135"/>
      <c r="G41" s="135"/>
      <c r="H41" s="127"/>
      <c r="I41" s="156"/>
      <c r="S41" s="127"/>
      <c r="T41" s="81"/>
      <c r="U41" s="81"/>
      <c r="V41" s="81"/>
    </row>
    <row r="47" spans="1:36" ht="13.5">
      <c r="B47" s="1426" t="s">
        <v>135</v>
      </c>
      <c r="C47" s="1427"/>
      <c r="D47" s="1427"/>
      <c r="E47" s="1427"/>
      <c r="F47" s="1427"/>
      <c r="G47" s="1427"/>
      <c r="H47" s="1428"/>
    </row>
    <row r="48" spans="1:36" ht="13.5">
      <c r="B48" s="1426"/>
      <c r="C48" s="1427"/>
      <c r="D48" s="1427"/>
      <c r="E48" s="1427"/>
      <c r="F48" s="1427"/>
      <c r="G48" s="1427"/>
      <c r="H48" s="1428"/>
    </row>
    <row r="49" spans="2:8" ht="14.25" thickBot="1">
      <c r="B49" s="1429"/>
      <c r="C49" s="1430"/>
      <c r="D49" s="1430"/>
      <c r="E49" s="1430"/>
      <c r="F49" s="1430"/>
      <c r="G49" s="1430"/>
      <c r="H49" s="1431"/>
    </row>
  </sheetData>
  <mergeCells count="4">
    <mergeCell ref="J2:O2"/>
    <mergeCell ref="H3:I3"/>
    <mergeCell ref="B47:H49"/>
    <mergeCell ref="B35:H37"/>
  </mergeCells>
  <phoneticPr fontId="16"/>
  <printOptions horizontalCentered="1" verticalCentered="1"/>
  <pageMargins left="3.937007874015748E-2" right="3.937007874015748E-2" top="0.19685039370078741" bottom="0.19685039370078741" header="0" footer="0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46"/>
  <sheetViews>
    <sheetView topLeftCell="A7" zoomScale="40" zoomScaleNormal="40" zoomScaleSheetLayoutView="40" workbookViewId="0">
      <selection activeCell="F13" sqref="F13"/>
    </sheetView>
  </sheetViews>
  <sheetFormatPr defaultRowHeight="17.25"/>
  <cols>
    <col min="1" max="1" width="1" customWidth="1"/>
    <col min="2" max="3" width="10" customWidth="1"/>
    <col min="4" max="4" width="23.375" style="26" customWidth="1"/>
    <col min="5" max="5" width="23.375" style="52" customWidth="1"/>
    <col min="6" max="6" width="75.25" customWidth="1"/>
    <col min="7" max="7" width="26.125" customWidth="1"/>
    <col min="8" max="9" width="22.75" style="8" customWidth="1"/>
    <col min="10" max="15" width="12.75" customWidth="1"/>
    <col min="16" max="16" width="1.5" customWidth="1"/>
    <col min="17" max="18" width="6.25" customWidth="1"/>
    <col min="19" max="19" width="37.75" style="4" customWidth="1"/>
    <col min="20" max="20" width="9.25" bestFit="1" customWidth="1"/>
    <col min="21" max="21" width="51.25" customWidth="1"/>
    <col min="23" max="28" width="8.625" hidden="1" customWidth="1"/>
  </cols>
  <sheetData>
    <row r="1" spans="1:36" ht="49.5" customHeight="1" thickBot="1">
      <c r="B1" s="587">
        <v>11</v>
      </c>
      <c r="C1" s="496" t="s">
        <v>269</v>
      </c>
      <c r="D1" s="497"/>
      <c r="E1" s="497"/>
      <c r="F1" s="497"/>
      <c r="G1" s="497"/>
      <c r="H1" s="79"/>
      <c r="I1" s="79"/>
      <c r="J1" s="79"/>
      <c r="K1" s="79"/>
      <c r="L1" s="79"/>
      <c r="M1" s="79"/>
      <c r="N1" s="79"/>
      <c r="O1" s="79"/>
      <c r="P1" s="35"/>
      <c r="Q1" s="30"/>
      <c r="R1" s="30"/>
      <c r="S1" s="5"/>
      <c r="T1" s="1"/>
      <c r="U1" s="213"/>
      <c r="V1" s="1"/>
      <c r="W1" s="2"/>
      <c r="X1" s="2"/>
      <c r="Y1" s="1"/>
      <c r="Z1" s="1"/>
      <c r="AA1" s="1"/>
      <c r="AB1" s="1"/>
    </row>
    <row r="2" spans="1:36" ht="22.5" customHeight="1" thickBot="1">
      <c r="B2" s="204">
        <f>'４月'!B2</f>
        <v>2023</v>
      </c>
      <c r="C2" s="74"/>
      <c r="D2" s="74"/>
      <c r="E2" s="74"/>
      <c r="F2" s="74"/>
      <c r="G2" s="74"/>
      <c r="H2" s="74"/>
      <c r="I2" s="75"/>
      <c r="J2" s="1412" t="s">
        <v>21</v>
      </c>
      <c r="K2" s="1413"/>
      <c r="L2" s="1413"/>
      <c r="M2" s="1413"/>
      <c r="N2" s="1413"/>
      <c r="O2" s="1414"/>
      <c r="P2" s="24"/>
      <c r="Q2" s="25"/>
      <c r="R2" s="25"/>
      <c r="S2" s="7"/>
      <c r="T2" s="1"/>
      <c r="U2" s="216"/>
      <c r="V2" s="1"/>
      <c r="W2" s="2"/>
      <c r="X2" s="2"/>
      <c r="Y2" s="1"/>
      <c r="Z2" s="1"/>
      <c r="AA2" s="1"/>
      <c r="AB2" s="1"/>
    </row>
    <row r="3" spans="1:36" ht="22.5" customHeight="1" thickBot="1">
      <c r="B3" s="396" t="s">
        <v>1</v>
      </c>
      <c r="C3" s="397" t="s">
        <v>2</v>
      </c>
      <c r="D3" s="397" t="s">
        <v>3</v>
      </c>
      <c r="E3" s="397" t="s">
        <v>4</v>
      </c>
      <c r="F3" s="509" t="s">
        <v>5</v>
      </c>
      <c r="G3" s="563" t="s">
        <v>143</v>
      </c>
      <c r="H3" s="1345" t="s">
        <v>27</v>
      </c>
      <c r="I3" s="1346"/>
      <c r="J3" s="65" t="s">
        <v>6</v>
      </c>
      <c r="K3" s="66" t="s">
        <v>7</v>
      </c>
      <c r="L3" s="66" t="s">
        <v>8</v>
      </c>
      <c r="M3" s="66" t="s">
        <v>9</v>
      </c>
      <c r="N3" s="66" t="s">
        <v>10</v>
      </c>
      <c r="O3" s="326" t="s">
        <v>11</v>
      </c>
      <c r="P3" s="3" t="s">
        <v>22</v>
      </c>
      <c r="Q3" s="217"/>
      <c r="R3" s="217"/>
      <c r="S3" s="220" t="s">
        <v>124</v>
      </c>
      <c r="T3" s="12"/>
      <c r="U3" s="845" t="s">
        <v>123</v>
      </c>
      <c r="V3" s="1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ht="84.75" customHeight="1">
      <c r="A4" s="61"/>
      <c r="B4" s="407">
        <v>1</v>
      </c>
      <c r="C4" s="408" t="s">
        <v>15</v>
      </c>
      <c r="D4" s="462"/>
      <c r="E4" s="462"/>
      <c r="F4" s="1231"/>
      <c r="G4" s="560"/>
      <c r="H4" s="463"/>
      <c r="I4" s="464"/>
      <c r="J4" s="346">
        <v>4</v>
      </c>
      <c r="K4" s="347">
        <v>4</v>
      </c>
      <c r="L4" s="347">
        <v>4</v>
      </c>
      <c r="M4" s="347">
        <v>4</v>
      </c>
      <c r="N4" s="347">
        <v>4</v>
      </c>
      <c r="O4" s="348">
        <v>4</v>
      </c>
      <c r="P4" s="703"/>
      <c r="Q4" s="632">
        <f t="shared" ref="Q4:Q33" si="0">B4</f>
        <v>1</v>
      </c>
      <c r="R4" s="632" t="str">
        <f t="shared" ref="R4:R33" si="1">C4</f>
        <v>金</v>
      </c>
      <c r="S4" s="307"/>
      <c r="T4" s="763"/>
      <c r="U4" s="853">
        <f>F4</f>
        <v>0</v>
      </c>
      <c r="V4" s="1"/>
      <c r="W4" s="149">
        <v>5</v>
      </c>
      <c r="X4" s="149">
        <v>5</v>
      </c>
      <c r="Y4" s="149">
        <v>6</v>
      </c>
      <c r="Z4" s="149">
        <v>6</v>
      </c>
      <c r="AA4" s="149">
        <v>6</v>
      </c>
      <c r="AB4" s="149">
        <v>6</v>
      </c>
      <c r="AC4" s="291">
        <f>B4</f>
        <v>1</v>
      </c>
      <c r="AD4" s="291" t="str">
        <f>C4</f>
        <v>金</v>
      </c>
      <c r="AE4" s="289">
        <f t="shared" ref="AE4:AJ4" si="2">W4-J4</f>
        <v>1</v>
      </c>
      <c r="AF4" s="289">
        <f t="shared" si="2"/>
        <v>1</v>
      </c>
      <c r="AG4" s="289">
        <f t="shared" si="2"/>
        <v>2</v>
      </c>
      <c r="AH4" s="289">
        <f t="shared" si="2"/>
        <v>2</v>
      </c>
      <c r="AI4" s="289">
        <f t="shared" si="2"/>
        <v>2</v>
      </c>
      <c r="AJ4" s="289">
        <f t="shared" si="2"/>
        <v>2</v>
      </c>
    </row>
    <row r="5" spans="1:36" ht="84.75" customHeight="1">
      <c r="A5" s="61"/>
      <c r="B5" s="409">
        <v>2</v>
      </c>
      <c r="C5" s="410" t="s">
        <v>182</v>
      </c>
      <c r="D5" s="410"/>
      <c r="E5" s="465" t="s">
        <v>133</v>
      </c>
      <c r="F5" s="523" t="s">
        <v>225</v>
      </c>
      <c r="G5" s="549"/>
      <c r="H5" s="466"/>
      <c r="I5" s="467"/>
      <c r="J5" s="349">
        <v>4</v>
      </c>
      <c r="K5" s="350">
        <v>4</v>
      </c>
      <c r="L5" s="350">
        <v>4</v>
      </c>
      <c r="M5" s="350">
        <v>4</v>
      </c>
      <c r="N5" s="350">
        <v>4</v>
      </c>
      <c r="O5" s="351">
        <v>4</v>
      </c>
      <c r="P5" s="703"/>
      <c r="Q5" s="632">
        <f t="shared" si="0"/>
        <v>2</v>
      </c>
      <c r="R5" s="632" t="str">
        <f t="shared" si="1"/>
        <v>土</v>
      </c>
      <c r="S5" s="307"/>
      <c r="T5" s="36"/>
      <c r="U5" s="853" t="str">
        <f t="shared" ref="U5:U34" si="3">F5</f>
        <v>学校公開
５０周年記念式典</v>
      </c>
      <c r="V5" s="1"/>
      <c r="W5" s="149">
        <v>5</v>
      </c>
      <c r="X5" s="149">
        <v>5</v>
      </c>
      <c r="Y5" s="149">
        <v>5</v>
      </c>
      <c r="Z5" s="149">
        <v>6</v>
      </c>
      <c r="AA5" s="149">
        <v>6</v>
      </c>
      <c r="AB5" s="149">
        <v>6</v>
      </c>
      <c r="AC5" s="291">
        <f t="shared" ref="AC5:AC33" si="4">B5</f>
        <v>2</v>
      </c>
      <c r="AD5" s="291" t="str">
        <f t="shared" ref="AD5:AD33" si="5">C5</f>
        <v>土</v>
      </c>
      <c r="AE5" s="289">
        <f t="shared" ref="AE5:AE33" si="6">W5-J5</f>
        <v>1</v>
      </c>
      <c r="AF5" s="289">
        <f t="shared" ref="AF5:AF33" si="7">X5-K5</f>
        <v>1</v>
      </c>
      <c r="AG5" s="289">
        <f t="shared" ref="AG5:AG33" si="8">Y5-L5</f>
        <v>1</v>
      </c>
      <c r="AH5" s="289">
        <f t="shared" ref="AH5:AH33" si="9">Z5-M5</f>
        <v>2</v>
      </c>
      <c r="AI5" s="289">
        <f t="shared" ref="AI5:AI33" si="10">AA5-N5</f>
        <v>2</v>
      </c>
      <c r="AJ5" s="289">
        <f t="shared" ref="AJ5:AJ33" si="11">AB5-O5</f>
        <v>2</v>
      </c>
    </row>
    <row r="6" spans="1:36" ht="84.75" customHeight="1">
      <c r="A6" s="61"/>
      <c r="B6" s="1020">
        <v>3</v>
      </c>
      <c r="C6" s="881" t="s">
        <v>183</v>
      </c>
      <c r="D6" s="881"/>
      <c r="E6" s="987"/>
      <c r="F6" s="916" t="s">
        <v>108</v>
      </c>
      <c r="G6" s="1112"/>
      <c r="H6" s="955"/>
      <c r="I6" s="1098"/>
      <c r="J6" s="887"/>
      <c r="K6" s="888"/>
      <c r="L6" s="888"/>
      <c r="M6" s="888"/>
      <c r="N6" s="888"/>
      <c r="O6" s="906"/>
      <c r="P6" s="890"/>
      <c r="Q6" s="891">
        <f t="shared" si="0"/>
        <v>3</v>
      </c>
      <c r="R6" s="891" t="str">
        <f t="shared" si="1"/>
        <v>日</v>
      </c>
      <c r="S6" s="977"/>
      <c r="T6" s="905"/>
      <c r="U6" s="1111" t="str">
        <f t="shared" si="3"/>
        <v>文化の日</v>
      </c>
      <c r="V6" s="1"/>
      <c r="W6" s="68"/>
      <c r="X6" s="68"/>
      <c r="Y6" s="63"/>
      <c r="Z6" s="63"/>
      <c r="AA6" s="63"/>
      <c r="AB6" s="63"/>
      <c r="AC6" s="291">
        <f t="shared" si="4"/>
        <v>3</v>
      </c>
      <c r="AD6" s="291" t="str">
        <f t="shared" si="5"/>
        <v>日</v>
      </c>
      <c r="AE6" s="289">
        <f t="shared" si="6"/>
        <v>0</v>
      </c>
      <c r="AF6" s="289">
        <f t="shared" si="7"/>
        <v>0</v>
      </c>
      <c r="AG6" s="289">
        <f t="shared" si="8"/>
        <v>0</v>
      </c>
      <c r="AH6" s="289">
        <f t="shared" si="9"/>
        <v>0</v>
      </c>
      <c r="AI6" s="289">
        <f t="shared" si="10"/>
        <v>0</v>
      </c>
      <c r="AJ6" s="289">
        <f t="shared" si="11"/>
        <v>0</v>
      </c>
    </row>
    <row r="7" spans="1:36" ht="84.75" customHeight="1">
      <c r="A7" s="61"/>
      <c r="B7" s="960">
        <v>4</v>
      </c>
      <c r="C7" s="881" t="s">
        <v>17</v>
      </c>
      <c r="D7" s="881"/>
      <c r="E7" s="881"/>
      <c r="F7" s="1086" t="s">
        <v>198</v>
      </c>
      <c r="G7" s="1113"/>
      <c r="H7" s="955"/>
      <c r="I7" s="1107"/>
      <c r="J7" s="887"/>
      <c r="K7" s="888"/>
      <c r="L7" s="888"/>
      <c r="M7" s="888"/>
      <c r="N7" s="888"/>
      <c r="O7" s="906"/>
      <c r="P7" s="890"/>
      <c r="Q7" s="891">
        <f t="shared" si="0"/>
        <v>4</v>
      </c>
      <c r="R7" s="891" t="str">
        <f t="shared" si="1"/>
        <v>月</v>
      </c>
      <c r="S7" s="958"/>
      <c r="T7" s="905"/>
      <c r="U7" s="1111" t="str">
        <f t="shared" si="3"/>
        <v>振替休日</v>
      </c>
      <c r="V7" s="1"/>
      <c r="W7" s="64"/>
      <c r="X7" s="64"/>
      <c r="Y7" s="63"/>
      <c r="Z7" s="63"/>
      <c r="AA7" s="63"/>
      <c r="AB7" s="63"/>
      <c r="AC7" s="291">
        <f t="shared" si="4"/>
        <v>4</v>
      </c>
      <c r="AD7" s="291" t="str">
        <f t="shared" si="5"/>
        <v>月</v>
      </c>
      <c r="AE7" s="289">
        <f t="shared" si="6"/>
        <v>0</v>
      </c>
      <c r="AF7" s="289">
        <f t="shared" si="7"/>
        <v>0</v>
      </c>
      <c r="AG7" s="289">
        <f t="shared" si="8"/>
        <v>0</v>
      </c>
      <c r="AH7" s="289">
        <f t="shared" si="9"/>
        <v>0</v>
      </c>
      <c r="AI7" s="289">
        <f t="shared" si="10"/>
        <v>0</v>
      </c>
      <c r="AJ7" s="289">
        <f t="shared" si="11"/>
        <v>0</v>
      </c>
    </row>
    <row r="8" spans="1:36" s="43" customFormat="1" ht="84.75" customHeight="1">
      <c r="A8" s="67"/>
      <c r="B8" s="409">
        <v>5</v>
      </c>
      <c r="C8" s="410" t="s">
        <v>178</v>
      </c>
      <c r="D8" s="410"/>
      <c r="E8" s="465" t="s">
        <v>133</v>
      </c>
      <c r="F8" s="524" t="s">
        <v>227</v>
      </c>
      <c r="G8" s="575" t="s">
        <v>219</v>
      </c>
      <c r="H8" s="466" t="s">
        <v>220</v>
      </c>
      <c r="I8" s="468"/>
      <c r="J8" s="349">
        <v>5</v>
      </c>
      <c r="K8" s="350">
        <v>5</v>
      </c>
      <c r="L8" s="350">
        <v>6</v>
      </c>
      <c r="M8" s="350">
        <v>6</v>
      </c>
      <c r="N8" s="350">
        <v>6</v>
      </c>
      <c r="O8" s="351">
        <v>6</v>
      </c>
      <c r="P8" s="10"/>
      <c r="Q8" s="632">
        <f t="shared" si="0"/>
        <v>5</v>
      </c>
      <c r="R8" s="632" t="str">
        <f t="shared" si="1"/>
        <v>火</v>
      </c>
      <c r="S8" s="308"/>
      <c r="T8" s="2"/>
      <c r="U8" s="853" t="str">
        <f t="shared" si="3"/>
        <v>児童集会</v>
      </c>
      <c r="V8" s="81"/>
      <c r="W8" s="149"/>
      <c r="X8" s="149"/>
      <c r="Y8" s="149"/>
      <c r="Z8" s="149"/>
      <c r="AA8" s="149"/>
      <c r="AB8" s="149"/>
      <c r="AC8" s="291">
        <f t="shared" si="4"/>
        <v>5</v>
      </c>
      <c r="AD8" s="291" t="str">
        <f t="shared" si="5"/>
        <v>火</v>
      </c>
      <c r="AE8" s="289">
        <f t="shared" si="6"/>
        <v>-5</v>
      </c>
      <c r="AF8" s="289">
        <f t="shared" si="7"/>
        <v>-5</v>
      </c>
      <c r="AG8" s="289">
        <f t="shared" si="8"/>
        <v>-6</v>
      </c>
      <c r="AH8" s="289">
        <f t="shared" si="9"/>
        <v>-6</v>
      </c>
      <c r="AI8" s="289">
        <f t="shared" si="10"/>
        <v>-6</v>
      </c>
      <c r="AJ8" s="289">
        <f t="shared" si="11"/>
        <v>-6</v>
      </c>
    </row>
    <row r="9" spans="1:36" s="43" customFormat="1" ht="84.75" customHeight="1">
      <c r="A9" s="67"/>
      <c r="B9" s="411">
        <v>6</v>
      </c>
      <c r="C9" s="410" t="s">
        <v>179</v>
      </c>
      <c r="D9" s="410"/>
      <c r="E9" s="465" t="s">
        <v>28</v>
      </c>
      <c r="F9" s="592" t="s">
        <v>344</v>
      </c>
      <c r="G9" s="868"/>
      <c r="H9" s="469"/>
      <c r="I9" s="467"/>
      <c r="J9" s="349">
        <v>4</v>
      </c>
      <c r="K9" s="350">
        <v>5</v>
      </c>
      <c r="L9" s="350">
        <v>5</v>
      </c>
      <c r="M9" s="350">
        <v>5</v>
      </c>
      <c r="N9" s="350">
        <v>6</v>
      </c>
      <c r="O9" s="351">
        <v>6</v>
      </c>
      <c r="P9" s="10"/>
      <c r="Q9" s="632">
        <f t="shared" si="0"/>
        <v>6</v>
      </c>
      <c r="R9" s="632" t="str">
        <f t="shared" si="1"/>
        <v>水</v>
      </c>
      <c r="S9" s="313"/>
      <c r="T9" s="782"/>
      <c r="U9" s="853" t="str">
        <f t="shared" si="3"/>
        <v>委員会⑤　</v>
      </c>
      <c r="V9" s="105"/>
      <c r="W9" s="149">
        <v>5</v>
      </c>
      <c r="X9" s="149">
        <v>5</v>
      </c>
      <c r="Y9" s="149">
        <v>5</v>
      </c>
      <c r="Z9" s="149">
        <v>5</v>
      </c>
      <c r="AA9" s="149">
        <v>5</v>
      </c>
      <c r="AB9" s="149">
        <v>5</v>
      </c>
      <c r="AC9" s="291">
        <f t="shared" si="4"/>
        <v>6</v>
      </c>
      <c r="AD9" s="291" t="str">
        <f t="shared" si="5"/>
        <v>水</v>
      </c>
      <c r="AE9" s="289">
        <f t="shared" si="6"/>
        <v>1</v>
      </c>
      <c r="AF9" s="289">
        <f t="shared" si="7"/>
        <v>0</v>
      </c>
      <c r="AG9" s="289">
        <f t="shared" si="8"/>
        <v>0</v>
      </c>
      <c r="AH9" s="289">
        <f t="shared" si="9"/>
        <v>0</v>
      </c>
      <c r="AI9" s="289">
        <f t="shared" si="10"/>
        <v>-1</v>
      </c>
      <c r="AJ9" s="289">
        <f t="shared" si="11"/>
        <v>-1</v>
      </c>
    </row>
    <row r="10" spans="1:36" s="43" customFormat="1" ht="84.75" customHeight="1">
      <c r="A10" s="67"/>
      <c r="B10" s="409">
        <v>7</v>
      </c>
      <c r="C10" s="410" t="s">
        <v>180</v>
      </c>
      <c r="D10" s="410"/>
      <c r="E10" s="465" t="s">
        <v>28</v>
      </c>
      <c r="F10" s="867" t="s">
        <v>284</v>
      </c>
      <c r="G10" s="577"/>
      <c r="H10" s="470"/>
      <c r="I10" s="467"/>
      <c r="J10" s="349">
        <v>5</v>
      </c>
      <c r="K10" s="350">
        <v>5</v>
      </c>
      <c r="L10" s="350">
        <v>5</v>
      </c>
      <c r="M10" s="350">
        <v>6</v>
      </c>
      <c r="N10" s="350">
        <v>6</v>
      </c>
      <c r="O10" s="351">
        <v>6</v>
      </c>
      <c r="P10" s="10"/>
      <c r="Q10" s="632">
        <f t="shared" si="0"/>
        <v>7</v>
      </c>
      <c r="R10" s="632" t="str">
        <f t="shared" si="1"/>
        <v>木</v>
      </c>
      <c r="S10" s="307"/>
      <c r="T10" s="19"/>
      <c r="U10" s="853" t="str">
        <f t="shared" si="3"/>
        <v>ハッピー桜っ子タイム
市内小中学校音楽会</v>
      </c>
      <c r="V10" s="106"/>
      <c r="W10" s="172">
        <v>5</v>
      </c>
      <c r="X10" s="172">
        <v>6</v>
      </c>
      <c r="Y10" s="172">
        <v>6</v>
      </c>
      <c r="Z10" s="149">
        <v>6</v>
      </c>
      <c r="AA10" s="149">
        <v>6</v>
      </c>
      <c r="AB10" s="149">
        <v>6</v>
      </c>
      <c r="AC10" s="291">
        <f t="shared" si="4"/>
        <v>7</v>
      </c>
      <c r="AD10" s="291" t="str">
        <f t="shared" si="5"/>
        <v>木</v>
      </c>
      <c r="AE10" s="289">
        <f t="shared" si="6"/>
        <v>0</v>
      </c>
      <c r="AF10" s="289">
        <f t="shared" si="7"/>
        <v>1</v>
      </c>
      <c r="AG10" s="289">
        <f t="shared" si="8"/>
        <v>1</v>
      </c>
      <c r="AH10" s="289">
        <f t="shared" si="9"/>
        <v>0</v>
      </c>
      <c r="AI10" s="289">
        <f t="shared" si="10"/>
        <v>0</v>
      </c>
      <c r="AJ10" s="289">
        <f t="shared" si="11"/>
        <v>0</v>
      </c>
    </row>
    <row r="11" spans="1:36" s="43" customFormat="1" ht="84.75" customHeight="1">
      <c r="A11" s="67"/>
      <c r="B11" s="411">
        <v>8</v>
      </c>
      <c r="C11" s="410" t="s">
        <v>15</v>
      </c>
      <c r="D11" s="410"/>
      <c r="E11" s="465" t="s">
        <v>28</v>
      </c>
      <c r="F11" s="523"/>
      <c r="G11" s="549"/>
      <c r="H11" s="470"/>
      <c r="I11" s="467"/>
      <c r="J11" s="349">
        <v>5</v>
      </c>
      <c r="K11" s="350">
        <v>5</v>
      </c>
      <c r="L11" s="350">
        <v>6</v>
      </c>
      <c r="M11" s="350">
        <v>6</v>
      </c>
      <c r="N11" s="350">
        <v>6</v>
      </c>
      <c r="O11" s="351">
        <v>6</v>
      </c>
      <c r="P11" s="10"/>
      <c r="Q11" s="632">
        <f t="shared" si="0"/>
        <v>8</v>
      </c>
      <c r="R11" s="632" t="str">
        <f t="shared" si="1"/>
        <v>金</v>
      </c>
      <c r="S11" s="307"/>
      <c r="T11" s="2"/>
      <c r="U11" s="853">
        <f t="shared" si="3"/>
        <v>0</v>
      </c>
      <c r="V11" s="81"/>
      <c r="W11" s="149">
        <v>5</v>
      </c>
      <c r="X11" s="149">
        <v>5</v>
      </c>
      <c r="Y11" s="149">
        <v>6</v>
      </c>
      <c r="Z11" s="149">
        <v>6</v>
      </c>
      <c r="AA11" s="149">
        <v>6</v>
      </c>
      <c r="AB11" s="149">
        <v>6</v>
      </c>
      <c r="AC11" s="291">
        <f t="shared" si="4"/>
        <v>8</v>
      </c>
      <c r="AD11" s="291" t="str">
        <f t="shared" si="5"/>
        <v>金</v>
      </c>
      <c r="AE11" s="289">
        <f t="shared" si="6"/>
        <v>0</v>
      </c>
      <c r="AF11" s="289">
        <f t="shared" si="7"/>
        <v>0</v>
      </c>
      <c r="AG11" s="289">
        <f t="shared" si="8"/>
        <v>0</v>
      </c>
      <c r="AH11" s="289">
        <f t="shared" si="9"/>
        <v>0</v>
      </c>
      <c r="AI11" s="289">
        <f t="shared" si="10"/>
        <v>0</v>
      </c>
      <c r="AJ11" s="289">
        <f t="shared" si="11"/>
        <v>0</v>
      </c>
    </row>
    <row r="12" spans="1:36" s="43" customFormat="1" ht="84.75" customHeight="1">
      <c r="A12" s="67"/>
      <c r="B12" s="1020">
        <v>9</v>
      </c>
      <c r="C12" s="881" t="s">
        <v>182</v>
      </c>
      <c r="D12" s="881"/>
      <c r="E12" s="987"/>
      <c r="F12" s="943"/>
      <c r="G12" s="944"/>
      <c r="H12" s="955"/>
      <c r="I12" s="1098"/>
      <c r="J12" s="887"/>
      <c r="K12" s="888"/>
      <c r="L12" s="888"/>
      <c r="M12" s="888"/>
      <c r="N12" s="888"/>
      <c r="O12" s="906"/>
      <c r="P12" s="890"/>
      <c r="Q12" s="891">
        <f t="shared" si="0"/>
        <v>9</v>
      </c>
      <c r="R12" s="891" t="str">
        <f t="shared" si="1"/>
        <v>土</v>
      </c>
      <c r="S12" s="958"/>
      <c r="T12" s="905"/>
      <c r="U12" s="1111">
        <f t="shared" si="3"/>
        <v>0</v>
      </c>
      <c r="V12" s="81"/>
      <c r="W12" s="149">
        <v>5</v>
      </c>
      <c r="X12" s="149">
        <v>5</v>
      </c>
      <c r="Y12" s="149">
        <v>5</v>
      </c>
      <c r="Z12" s="149">
        <v>6</v>
      </c>
      <c r="AA12" s="149">
        <v>6</v>
      </c>
      <c r="AB12" s="149">
        <v>6</v>
      </c>
      <c r="AC12" s="291">
        <f t="shared" si="4"/>
        <v>9</v>
      </c>
      <c r="AD12" s="291" t="str">
        <f t="shared" si="5"/>
        <v>土</v>
      </c>
      <c r="AE12" s="289">
        <f t="shared" si="6"/>
        <v>5</v>
      </c>
      <c r="AF12" s="289">
        <f t="shared" si="7"/>
        <v>5</v>
      </c>
      <c r="AG12" s="289">
        <f t="shared" si="8"/>
        <v>5</v>
      </c>
      <c r="AH12" s="289">
        <f t="shared" si="9"/>
        <v>6</v>
      </c>
      <c r="AI12" s="289">
        <f t="shared" si="10"/>
        <v>6</v>
      </c>
      <c r="AJ12" s="289">
        <f t="shared" si="11"/>
        <v>6</v>
      </c>
    </row>
    <row r="13" spans="1:36" s="43" customFormat="1" ht="84.75" customHeight="1">
      <c r="A13" s="67"/>
      <c r="B13" s="960">
        <v>10</v>
      </c>
      <c r="C13" s="881" t="s">
        <v>183</v>
      </c>
      <c r="D13" s="881"/>
      <c r="E13" s="987"/>
      <c r="F13" s="1114" t="s">
        <v>136</v>
      </c>
      <c r="G13" s="1115"/>
      <c r="H13" s="955"/>
      <c r="I13" s="1098"/>
      <c r="J13" s="887"/>
      <c r="K13" s="888"/>
      <c r="L13" s="888"/>
      <c r="M13" s="888"/>
      <c r="N13" s="888"/>
      <c r="O13" s="906"/>
      <c r="P13" s="890"/>
      <c r="Q13" s="891">
        <f t="shared" si="0"/>
        <v>10</v>
      </c>
      <c r="R13" s="891" t="str">
        <f t="shared" si="1"/>
        <v>日</v>
      </c>
      <c r="S13" s="958"/>
      <c r="T13" s="905"/>
      <c r="U13" s="1111" t="str">
        <f t="shared" si="3"/>
        <v>郷土かるた大会</v>
      </c>
      <c r="V13" s="81"/>
      <c r="W13" s="149">
        <v>5</v>
      </c>
      <c r="X13" s="149">
        <v>5</v>
      </c>
      <c r="Y13" s="149">
        <v>6</v>
      </c>
      <c r="Z13" s="149">
        <v>6</v>
      </c>
      <c r="AA13" s="149">
        <v>6</v>
      </c>
      <c r="AB13" s="149">
        <v>6</v>
      </c>
      <c r="AC13" s="291">
        <f t="shared" si="4"/>
        <v>10</v>
      </c>
      <c r="AD13" s="291" t="str">
        <f t="shared" si="5"/>
        <v>日</v>
      </c>
      <c r="AE13" s="289">
        <f t="shared" si="6"/>
        <v>5</v>
      </c>
      <c r="AF13" s="289">
        <f t="shared" si="7"/>
        <v>5</v>
      </c>
      <c r="AG13" s="289">
        <f t="shared" si="8"/>
        <v>6</v>
      </c>
      <c r="AH13" s="289">
        <f t="shared" si="9"/>
        <v>6</v>
      </c>
      <c r="AI13" s="289">
        <f t="shared" si="10"/>
        <v>6</v>
      </c>
      <c r="AJ13" s="289">
        <f t="shared" si="11"/>
        <v>6</v>
      </c>
    </row>
    <row r="14" spans="1:36" s="43" customFormat="1" ht="84.75" customHeight="1">
      <c r="A14" s="67"/>
      <c r="B14" s="409">
        <v>11</v>
      </c>
      <c r="C14" s="410" t="s">
        <v>17</v>
      </c>
      <c r="D14" s="410"/>
      <c r="E14" s="410" t="s">
        <v>133</v>
      </c>
      <c r="F14" s="526"/>
      <c r="G14" s="552"/>
      <c r="H14" s="466" t="s">
        <v>34</v>
      </c>
      <c r="I14" s="467"/>
      <c r="J14" s="349">
        <v>5</v>
      </c>
      <c r="K14" s="350">
        <v>5</v>
      </c>
      <c r="L14" s="350">
        <v>5</v>
      </c>
      <c r="M14" s="350">
        <v>5</v>
      </c>
      <c r="N14" s="350">
        <v>5</v>
      </c>
      <c r="O14" s="351">
        <v>5</v>
      </c>
      <c r="P14" s="10"/>
      <c r="Q14" s="632">
        <f t="shared" si="0"/>
        <v>11</v>
      </c>
      <c r="R14" s="632" t="str">
        <f t="shared" si="1"/>
        <v>月</v>
      </c>
      <c r="S14" s="307"/>
      <c r="T14" s="2"/>
      <c r="U14" s="853">
        <f t="shared" si="3"/>
        <v>0</v>
      </c>
      <c r="V14" s="81"/>
      <c r="W14" s="172"/>
      <c r="X14" s="172"/>
      <c r="Y14" s="172"/>
      <c r="Z14" s="149"/>
      <c r="AA14" s="149"/>
      <c r="AB14" s="149"/>
      <c r="AC14" s="291">
        <f t="shared" si="4"/>
        <v>11</v>
      </c>
      <c r="AD14" s="291" t="str">
        <f t="shared" si="5"/>
        <v>月</v>
      </c>
      <c r="AE14" s="289">
        <f t="shared" si="6"/>
        <v>-5</v>
      </c>
      <c r="AF14" s="289">
        <f t="shared" si="7"/>
        <v>-5</v>
      </c>
      <c r="AG14" s="289">
        <f t="shared" si="8"/>
        <v>-5</v>
      </c>
      <c r="AH14" s="289">
        <f t="shared" si="9"/>
        <v>-5</v>
      </c>
      <c r="AI14" s="289">
        <f t="shared" si="10"/>
        <v>-5</v>
      </c>
      <c r="AJ14" s="289">
        <f t="shared" si="11"/>
        <v>-5</v>
      </c>
    </row>
    <row r="15" spans="1:36" s="43" customFormat="1" ht="84.75" customHeight="1">
      <c r="A15" s="67"/>
      <c r="B15" s="411">
        <v>12</v>
      </c>
      <c r="C15" s="410" t="s">
        <v>178</v>
      </c>
      <c r="D15" s="410"/>
      <c r="E15" s="465" t="s">
        <v>133</v>
      </c>
      <c r="F15" s="524"/>
      <c r="G15" s="550"/>
      <c r="H15" s="466" t="s">
        <v>199</v>
      </c>
      <c r="I15" s="467"/>
      <c r="J15" s="349">
        <v>5</v>
      </c>
      <c r="K15" s="350">
        <v>5</v>
      </c>
      <c r="L15" s="350">
        <v>6</v>
      </c>
      <c r="M15" s="350">
        <v>6</v>
      </c>
      <c r="N15" s="350">
        <v>6</v>
      </c>
      <c r="O15" s="351">
        <v>6</v>
      </c>
      <c r="P15" s="10"/>
      <c r="Q15" s="632">
        <f t="shared" si="0"/>
        <v>12</v>
      </c>
      <c r="R15" s="632" t="str">
        <f t="shared" si="1"/>
        <v>火</v>
      </c>
      <c r="S15" s="308"/>
      <c r="T15" s="2"/>
      <c r="U15" s="853">
        <f t="shared" si="3"/>
        <v>0</v>
      </c>
      <c r="V15" s="81"/>
      <c r="W15" s="149"/>
      <c r="X15" s="149"/>
      <c r="Y15" s="149"/>
      <c r="Z15" s="149"/>
      <c r="AA15" s="149"/>
      <c r="AB15" s="149"/>
      <c r="AC15" s="291">
        <f t="shared" si="4"/>
        <v>12</v>
      </c>
      <c r="AD15" s="291" t="str">
        <f t="shared" si="5"/>
        <v>火</v>
      </c>
      <c r="AE15" s="289">
        <f t="shared" si="6"/>
        <v>-5</v>
      </c>
      <c r="AF15" s="289">
        <f t="shared" si="7"/>
        <v>-5</v>
      </c>
      <c r="AG15" s="289">
        <f t="shared" si="8"/>
        <v>-6</v>
      </c>
      <c r="AH15" s="289">
        <f t="shared" si="9"/>
        <v>-6</v>
      </c>
      <c r="AI15" s="289">
        <f t="shared" si="10"/>
        <v>-6</v>
      </c>
      <c r="AJ15" s="289">
        <f t="shared" si="11"/>
        <v>-6</v>
      </c>
    </row>
    <row r="16" spans="1:36" s="43" customFormat="1" ht="84.75" customHeight="1">
      <c r="A16" s="67"/>
      <c r="B16" s="409">
        <v>13</v>
      </c>
      <c r="C16" s="410" t="s">
        <v>179</v>
      </c>
      <c r="D16" s="410"/>
      <c r="E16" s="465" t="s">
        <v>28</v>
      </c>
      <c r="F16" s="524" t="s">
        <v>345</v>
      </c>
      <c r="G16" s="550"/>
      <c r="H16" s="466"/>
      <c r="I16" s="467"/>
      <c r="J16" s="349">
        <v>4</v>
      </c>
      <c r="K16" s="350">
        <v>5</v>
      </c>
      <c r="L16" s="350">
        <v>5</v>
      </c>
      <c r="M16" s="350">
        <v>6</v>
      </c>
      <c r="N16" s="350">
        <v>6</v>
      </c>
      <c r="O16" s="351">
        <v>6</v>
      </c>
      <c r="P16" s="10"/>
      <c r="Q16" s="632">
        <f t="shared" si="0"/>
        <v>13</v>
      </c>
      <c r="R16" s="632" t="str">
        <f t="shared" si="1"/>
        <v>水</v>
      </c>
      <c r="S16" s="308"/>
      <c r="T16" s="2"/>
      <c r="U16" s="853" t="str">
        <f t="shared" si="3"/>
        <v>クラブ⑥</v>
      </c>
      <c r="V16" s="81"/>
      <c r="W16" s="149">
        <v>5</v>
      </c>
      <c r="X16" s="149">
        <v>5</v>
      </c>
      <c r="Y16" s="149">
        <v>5</v>
      </c>
      <c r="Z16" s="149">
        <v>5</v>
      </c>
      <c r="AA16" s="149">
        <v>5</v>
      </c>
      <c r="AB16" s="149">
        <v>5</v>
      </c>
      <c r="AC16" s="291">
        <f t="shared" si="4"/>
        <v>13</v>
      </c>
      <c r="AD16" s="291" t="str">
        <f t="shared" si="5"/>
        <v>水</v>
      </c>
      <c r="AE16" s="289">
        <f t="shared" si="6"/>
        <v>1</v>
      </c>
      <c r="AF16" s="289">
        <f t="shared" si="7"/>
        <v>0</v>
      </c>
      <c r="AG16" s="289">
        <f t="shared" si="8"/>
        <v>0</v>
      </c>
      <c r="AH16" s="289">
        <f t="shared" si="9"/>
        <v>-1</v>
      </c>
      <c r="AI16" s="289">
        <f t="shared" si="10"/>
        <v>-1</v>
      </c>
      <c r="AJ16" s="289">
        <f t="shared" si="11"/>
        <v>-1</v>
      </c>
    </row>
    <row r="17" spans="1:36" s="43" customFormat="1" ht="84.75" customHeight="1">
      <c r="A17" s="67"/>
      <c r="B17" s="960">
        <v>14</v>
      </c>
      <c r="C17" s="881" t="s">
        <v>180</v>
      </c>
      <c r="D17" s="881"/>
      <c r="E17" s="987"/>
      <c r="F17" s="916" t="s">
        <v>138</v>
      </c>
      <c r="G17" s="1112"/>
      <c r="H17" s="955"/>
      <c r="I17" s="1098"/>
      <c r="J17" s="887"/>
      <c r="K17" s="888"/>
      <c r="L17" s="888"/>
      <c r="M17" s="888"/>
      <c r="N17" s="888"/>
      <c r="O17" s="906"/>
      <c r="P17" s="890"/>
      <c r="Q17" s="891">
        <f t="shared" si="0"/>
        <v>14</v>
      </c>
      <c r="R17" s="891" t="str">
        <f t="shared" si="1"/>
        <v>木</v>
      </c>
      <c r="S17" s="977"/>
      <c r="T17" s="905"/>
      <c r="U17" s="1111" t="str">
        <f t="shared" si="3"/>
        <v>県民の日
閉庁日　　　　</v>
      </c>
      <c r="V17" s="81"/>
      <c r="W17" s="172"/>
      <c r="X17" s="172"/>
      <c r="Y17" s="172"/>
      <c r="Z17" s="149"/>
      <c r="AA17" s="149"/>
      <c r="AB17" s="149"/>
      <c r="AC17" s="291">
        <f t="shared" si="4"/>
        <v>14</v>
      </c>
      <c r="AD17" s="291" t="str">
        <f t="shared" si="5"/>
        <v>木</v>
      </c>
      <c r="AE17" s="289">
        <f t="shared" si="6"/>
        <v>0</v>
      </c>
      <c r="AF17" s="289">
        <f t="shared" si="7"/>
        <v>0</v>
      </c>
      <c r="AG17" s="289">
        <f t="shared" si="8"/>
        <v>0</v>
      </c>
      <c r="AH17" s="289">
        <f t="shared" si="9"/>
        <v>0</v>
      </c>
      <c r="AI17" s="289">
        <f t="shared" si="10"/>
        <v>0</v>
      </c>
      <c r="AJ17" s="289">
        <f t="shared" si="11"/>
        <v>0</v>
      </c>
    </row>
    <row r="18" spans="1:36" s="43" customFormat="1" ht="84.75" customHeight="1">
      <c r="A18" s="67"/>
      <c r="B18" s="1020">
        <v>15</v>
      </c>
      <c r="C18" s="881" t="s">
        <v>15</v>
      </c>
      <c r="D18" s="882"/>
      <c r="E18" s="987"/>
      <c r="F18" s="1089" t="s">
        <v>267</v>
      </c>
      <c r="G18" s="1116"/>
      <c r="H18" s="1106"/>
      <c r="I18" s="1098"/>
      <c r="J18" s="887"/>
      <c r="K18" s="888"/>
      <c r="L18" s="888"/>
      <c r="M18" s="888"/>
      <c r="N18" s="888"/>
      <c r="O18" s="906"/>
      <c r="P18" s="890"/>
      <c r="Q18" s="891">
        <f t="shared" si="0"/>
        <v>15</v>
      </c>
      <c r="R18" s="891" t="str">
        <f t="shared" si="1"/>
        <v>金</v>
      </c>
      <c r="S18" s="958"/>
      <c r="T18" s="905"/>
      <c r="U18" s="1111" t="str">
        <f t="shared" si="3"/>
        <v>振替休業日</v>
      </c>
      <c r="V18" s="81"/>
      <c r="W18" s="149">
        <v>5</v>
      </c>
      <c r="X18" s="149">
        <v>5</v>
      </c>
      <c r="Y18" s="149">
        <v>6</v>
      </c>
      <c r="Z18" s="149">
        <v>6</v>
      </c>
      <c r="AA18" s="149">
        <v>6</v>
      </c>
      <c r="AB18" s="149">
        <v>6</v>
      </c>
      <c r="AC18" s="291">
        <f t="shared" si="4"/>
        <v>15</v>
      </c>
      <c r="AD18" s="291" t="str">
        <f t="shared" si="5"/>
        <v>金</v>
      </c>
      <c r="AE18" s="289">
        <f t="shared" si="6"/>
        <v>5</v>
      </c>
      <c r="AF18" s="289">
        <f t="shared" si="7"/>
        <v>5</v>
      </c>
      <c r="AG18" s="289">
        <f t="shared" si="8"/>
        <v>6</v>
      </c>
      <c r="AH18" s="289">
        <f t="shared" si="9"/>
        <v>6</v>
      </c>
      <c r="AI18" s="289">
        <f t="shared" si="10"/>
        <v>6</v>
      </c>
      <c r="AJ18" s="289">
        <f t="shared" si="11"/>
        <v>6</v>
      </c>
    </row>
    <row r="19" spans="1:36" s="43" customFormat="1" ht="84.75" customHeight="1">
      <c r="A19" s="67"/>
      <c r="B19" s="960">
        <v>16</v>
      </c>
      <c r="C19" s="881" t="s">
        <v>182</v>
      </c>
      <c r="D19" s="881"/>
      <c r="E19" s="987"/>
      <c r="F19" s="943"/>
      <c r="G19" s="944"/>
      <c r="H19" s="1106"/>
      <c r="I19" s="1107"/>
      <c r="J19" s="887"/>
      <c r="K19" s="888"/>
      <c r="L19" s="888"/>
      <c r="M19" s="888"/>
      <c r="N19" s="888"/>
      <c r="O19" s="906"/>
      <c r="P19" s="890"/>
      <c r="Q19" s="891">
        <f t="shared" si="0"/>
        <v>16</v>
      </c>
      <c r="R19" s="891" t="str">
        <f t="shared" si="1"/>
        <v>土</v>
      </c>
      <c r="S19" s="972"/>
      <c r="T19" s="905"/>
      <c r="U19" s="1111">
        <f t="shared" si="3"/>
        <v>0</v>
      </c>
      <c r="V19" s="81"/>
      <c r="W19" s="149">
        <v>5</v>
      </c>
      <c r="X19" s="149">
        <v>5</v>
      </c>
      <c r="Y19" s="149">
        <v>5</v>
      </c>
      <c r="Z19" s="149">
        <v>6</v>
      </c>
      <c r="AA19" s="149">
        <v>6</v>
      </c>
      <c r="AB19" s="149">
        <v>6</v>
      </c>
      <c r="AC19" s="291">
        <f t="shared" si="4"/>
        <v>16</v>
      </c>
      <c r="AD19" s="291" t="str">
        <f t="shared" si="5"/>
        <v>土</v>
      </c>
      <c r="AE19" s="289">
        <f t="shared" si="6"/>
        <v>5</v>
      </c>
      <c r="AF19" s="289">
        <f t="shared" si="7"/>
        <v>5</v>
      </c>
      <c r="AG19" s="289">
        <f t="shared" si="8"/>
        <v>5</v>
      </c>
      <c r="AH19" s="289">
        <f t="shared" si="9"/>
        <v>6</v>
      </c>
      <c r="AI19" s="289">
        <f t="shared" si="10"/>
        <v>6</v>
      </c>
      <c r="AJ19" s="289">
        <f t="shared" si="11"/>
        <v>6</v>
      </c>
    </row>
    <row r="20" spans="1:36" s="43" customFormat="1" ht="84.75" customHeight="1">
      <c r="A20" s="67"/>
      <c r="B20" s="1020">
        <v>17</v>
      </c>
      <c r="C20" s="881" t="s">
        <v>183</v>
      </c>
      <c r="D20" s="881"/>
      <c r="E20" s="987"/>
      <c r="F20" s="943"/>
      <c r="G20" s="1117"/>
      <c r="H20" s="1118"/>
      <c r="I20" s="1098"/>
      <c r="J20" s="887"/>
      <c r="K20" s="888"/>
      <c r="L20" s="888"/>
      <c r="M20" s="888"/>
      <c r="N20" s="888"/>
      <c r="O20" s="906"/>
      <c r="P20" s="976"/>
      <c r="Q20" s="891">
        <f t="shared" si="0"/>
        <v>17</v>
      </c>
      <c r="R20" s="891" t="str">
        <f t="shared" si="1"/>
        <v>日</v>
      </c>
      <c r="S20" s="972"/>
      <c r="T20" s="905"/>
      <c r="U20" s="1111">
        <f t="shared" si="3"/>
        <v>0</v>
      </c>
      <c r="V20" s="81"/>
      <c r="W20" s="149">
        <v>5</v>
      </c>
      <c r="X20" s="149">
        <v>5</v>
      </c>
      <c r="Y20" s="149">
        <v>6</v>
      </c>
      <c r="Z20" s="149">
        <v>6</v>
      </c>
      <c r="AA20" s="149">
        <v>6</v>
      </c>
      <c r="AB20" s="149">
        <v>6</v>
      </c>
      <c r="AC20" s="291">
        <f t="shared" si="4"/>
        <v>17</v>
      </c>
      <c r="AD20" s="291" t="str">
        <f t="shared" si="5"/>
        <v>日</v>
      </c>
      <c r="AE20" s="289">
        <f t="shared" si="6"/>
        <v>5</v>
      </c>
      <c r="AF20" s="289">
        <f t="shared" si="7"/>
        <v>5</v>
      </c>
      <c r="AG20" s="289">
        <f t="shared" si="8"/>
        <v>6</v>
      </c>
      <c r="AH20" s="289">
        <f t="shared" si="9"/>
        <v>6</v>
      </c>
      <c r="AI20" s="289">
        <f t="shared" si="10"/>
        <v>6</v>
      </c>
      <c r="AJ20" s="289">
        <f t="shared" si="11"/>
        <v>6</v>
      </c>
    </row>
    <row r="21" spans="1:36" s="43" customFormat="1" ht="84.75" customHeight="1">
      <c r="A21" s="67"/>
      <c r="B21" s="411">
        <v>18</v>
      </c>
      <c r="C21" s="410" t="s">
        <v>17</v>
      </c>
      <c r="D21" s="410"/>
      <c r="E21" s="410" t="s">
        <v>133</v>
      </c>
      <c r="F21" s="528"/>
      <c r="G21" s="553"/>
      <c r="H21" s="466" t="s">
        <v>34</v>
      </c>
      <c r="I21" s="467"/>
      <c r="J21" s="349">
        <v>5</v>
      </c>
      <c r="K21" s="350">
        <v>5</v>
      </c>
      <c r="L21" s="350">
        <v>5</v>
      </c>
      <c r="M21" s="350">
        <v>5</v>
      </c>
      <c r="N21" s="350">
        <v>5</v>
      </c>
      <c r="O21" s="351">
        <v>5</v>
      </c>
      <c r="P21" s="715"/>
      <c r="Q21" s="632">
        <f t="shared" si="0"/>
        <v>18</v>
      </c>
      <c r="R21" s="632" t="str">
        <f t="shared" si="1"/>
        <v>月</v>
      </c>
      <c r="S21" s="307"/>
      <c r="T21" s="2"/>
      <c r="U21" s="853">
        <f t="shared" si="3"/>
        <v>0</v>
      </c>
      <c r="V21" s="81"/>
      <c r="W21" s="149"/>
      <c r="X21" s="149"/>
      <c r="Y21" s="149"/>
      <c r="Z21" s="149"/>
      <c r="AA21" s="149"/>
      <c r="AB21" s="149"/>
      <c r="AC21" s="291">
        <f t="shared" si="4"/>
        <v>18</v>
      </c>
      <c r="AD21" s="291" t="str">
        <f t="shared" si="5"/>
        <v>月</v>
      </c>
      <c r="AE21" s="289">
        <f t="shared" si="6"/>
        <v>-5</v>
      </c>
      <c r="AF21" s="289">
        <f t="shared" si="7"/>
        <v>-5</v>
      </c>
      <c r="AG21" s="289">
        <f t="shared" si="8"/>
        <v>-5</v>
      </c>
      <c r="AH21" s="289">
        <f t="shared" si="9"/>
        <v>-5</v>
      </c>
      <c r="AI21" s="289">
        <f t="shared" si="10"/>
        <v>-5</v>
      </c>
      <c r="AJ21" s="289">
        <f t="shared" si="11"/>
        <v>-5</v>
      </c>
    </row>
    <row r="22" spans="1:36" s="43" customFormat="1" ht="84.75" customHeight="1">
      <c r="A22" s="67"/>
      <c r="B22" s="409">
        <v>19</v>
      </c>
      <c r="C22" s="410" t="s">
        <v>178</v>
      </c>
      <c r="D22" s="471"/>
      <c r="E22" s="465" t="s">
        <v>133</v>
      </c>
      <c r="F22" s="526"/>
      <c r="G22" s="552"/>
      <c r="H22" s="466" t="s">
        <v>30</v>
      </c>
      <c r="I22" s="467"/>
      <c r="J22" s="349">
        <v>5</v>
      </c>
      <c r="K22" s="350">
        <v>5</v>
      </c>
      <c r="L22" s="350">
        <v>5</v>
      </c>
      <c r="M22" s="350">
        <v>6</v>
      </c>
      <c r="N22" s="350">
        <v>6</v>
      </c>
      <c r="O22" s="351">
        <v>6</v>
      </c>
      <c r="P22" s="10"/>
      <c r="Q22" s="632">
        <f t="shared" si="0"/>
        <v>19</v>
      </c>
      <c r="R22" s="632" t="str">
        <f t="shared" si="1"/>
        <v>火</v>
      </c>
      <c r="S22" s="641"/>
      <c r="T22" s="2"/>
      <c r="U22" s="853">
        <f t="shared" si="3"/>
        <v>0</v>
      </c>
      <c r="V22" s="81"/>
      <c r="W22" s="149"/>
      <c r="X22" s="149"/>
      <c r="Y22" s="149"/>
      <c r="Z22" s="149"/>
      <c r="AA22" s="149"/>
      <c r="AB22" s="149"/>
      <c r="AC22" s="291">
        <f t="shared" si="4"/>
        <v>19</v>
      </c>
      <c r="AD22" s="291" t="str">
        <f t="shared" si="5"/>
        <v>火</v>
      </c>
      <c r="AE22" s="289">
        <f t="shared" si="6"/>
        <v>-5</v>
      </c>
      <c r="AF22" s="289">
        <f t="shared" si="7"/>
        <v>-5</v>
      </c>
      <c r="AG22" s="289">
        <f t="shared" si="8"/>
        <v>-5</v>
      </c>
      <c r="AH22" s="289">
        <f t="shared" si="9"/>
        <v>-6</v>
      </c>
      <c r="AI22" s="289">
        <f t="shared" si="10"/>
        <v>-6</v>
      </c>
      <c r="AJ22" s="289">
        <f t="shared" si="11"/>
        <v>-6</v>
      </c>
    </row>
    <row r="23" spans="1:36" s="43" customFormat="1" ht="84.75" customHeight="1">
      <c r="A23" s="67"/>
      <c r="B23" s="411">
        <v>20</v>
      </c>
      <c r="C23" s="410" t="s">
        <v>179</v>
      </c>
      <c r="D23" s="410"/>
      <c r="E23" s="465" t="s">
        <v>133</v>
      </c>
      <c r="F23" s="528"/>
      <c r="G23" s="553"/>
      <c r="H23" s="466"/>
      <c r="I23" s="467"/>
      <c r="J23" s="349">
        <v>4</v>
      </c>
      <c r="K23" s="350">
        <v>5</v>
      </c>
      <c r="L23" s="350">
        <v>5</v>
      </c>
      <c r="M23" s="350">
        <v>5</v>
      </c>
      <c r="N23" s="350">
        <v>5</v>
      </c>
      <c r="O23" s="351">
        <v>5</v>
      </c>
      <c r="P23" s="10"/>
      <c r="Q23" s="632">
        <f t="shared" si="0"/>
        <v>20</v>
      </c>
      <c r="R23" s="632" t="str">
        <f t="shared" si="1"/>
        <v>水</v>
      </c>
      <c r="S23" s="308"/>
      <c r="T23" s="2"/>
      <c r="U23" s="853">
        <f t="shared" si="3"/>
        <v>0</v>
      </c>
      <c r="V23" s="81"/>
      <c r="W23" s="149">
        <v>5</v>
      </c>
      <c r="X23" s="149">
        <v>5</v>
      </c>
      <c r="Y23" s="149">
        <v>5</v>
      </c>
      <c r="Z23" s="149">
        <v>5</v>
      </c>
      <c r="AA23" s="149">
        <v>5</v>
      </c>
      <c r="AB23" s="149">
        <v>5</v>
      </c>
      <c r="AC23" s="291">
        <f t="shared" si="4"/>
        <v>20</v>
      </c>
      <c r="AD23" s="291" t="str">
        <f t="shared" si="5"/>
        <v>水</v>
      </c>
      <c r="AE23" s="289">
        <f t="shared" si="6"/>
        <v>1</v>
      </c>
      <c r="AF23" s="289">
        <f t="shared" si="7"/>
        <v>0</v>
      </c>
      <c r="AG23" s="289">
        <f t="shared" si="8"/>
        <v>0</v>
      </c>
      <c r="AH23" s="289">
        <f t="shared" si="9"/>
        <v>0</v>
      </c>
      <c r="AI23" s="289">
        <f t="shared" si="10"/>
        <v>0</v>
      </c>
      <c r="AJ23" s="289">
        <f t="shared" si="11"/>
        <v>0</v>
      </c>
    </row>
    <row r="24" spans="1:36" s="43" customFormat="1" ht="84.75" customHeight="1">
      <c r="A24" s="67"/>
      <c r="B24" s="409">
        <v>21</v>
      </c>
      <c r="C24" s="410" t="s">
        <v>180</v>
      </c>
      <c r="D24" s="410"/>
      <c r="E24" s="465" t="s">
        <v>133</v>
      </c>
      <c r="F24" s="617"/>
      <c r="G24" s="554"/>
      <c r="H24" s="466" t="s">
        <v>263</v>
      </c>
      <c r="I24" s="467"/>
      <c r="J24" s="349">
        <v>5</v>
      </c>
      <c r="K24" s="350">
        <v>5</v>
      </c>
      <c r="L24" s="350">
        <v>5</v>
      </c>
      <c r="M24" s="350">
        <v>6</v>
      </c>
      <c r="N24" s="350">
        <v>6</v>
      </c>
      <c r="O24" s="351">
        <v>6</v>
      </c>
      <c r="P24" s="10"/>
      <c r="Q24" s="632">
        <f t="shared" si="0"/>
        <v>21</v>
      </c>
      <c r="R24" s="632" t="str">
        <f t="shared" si="1"/>
        <v>木</v>
      </c>
      <c r="S24" s="717"/>
      <c r="T24" s="2"/>
      <c r="U24" s="853">
        <f t="shared" si="3"/>
        <v>0</v>
      </c>
      <c r="V24" s="81"/>
      <c r="W24" s="149">
        <v>5</v>
      </c>
      <c r="X24" s="149">
        <v>6</v>
      </c>
      <c r="Y24" s="149">
        <v>6</v>
      </c>
      <c r="Z24" s="149">
        <v>6</v>
      </c>
      <c r="AA24" s="149">
        <v>6</v>
      </c>
      <c r="AB24" s="149">
        <v>6</v>
      </c>
      <c r="AC24" s="291">
        <f t="shared" si="4"/>
        <v>21</v>
      </c>
      <c r="AD24" s="291" t="str">
        <f t="shared" si="5"/>
        <v>木</v>
      </c>
      <c r="AE24" s="289">
        <f t="shared" si="6"/>
        <v>0</v>
      </c>
      <c r="AF24" s="289">
        <f t="shared" si="7"/>
        <v>1</v>
      </c>
      <c r="AG24" s="289">
        <f t="shared" si="8"/>
        <v>1</v>
      </c>
      <c r="AH24" s="289">
        <f t="shared" si="9"/>
        <v>0</v>
      </c>
      <c r="AI24" s="289">
        <f t="shared" si="10"/>
        <v>0</v>
      </c>
      <c r="AJ24" s="289">
        <f t="shared" si="11"/>
        <v>0</v>
      </c>
    </row>
    <row r="25" spans="1:36" s="43" customFormat="1" ht="84.75" customHeight="1">
      <c r="A25" s="67"/>
      <c r="B25" s="411">
        <v>22</v>
      </c>
      <c r="C25" s="410" t="s">
        <v>15</v>
      </c>
      <c r="D25" s="410"/>
      <c r="E25" s="465" t="s">
        <v>133</v>
      </c>
      <c r="F25" s="617"/>
      <c r="G25" s="554"/>
      <c r="H25" s="466"/>
      <c r="I25" s="467"/>
      <c r="J25" s="349">
        <v>5</v>
      </c>
      <c r="K25" s="350">
        <v>5</v>
      </c>
      <c r="L25" s="350">
        <v>6</v>
      </c>
      <c r="M25" s="350">
        <v>6</v>
      </c>
      <c r="N25" s="350">
        <v>6</v>
      </c>
      <c r="O25" s="351">
        <v>6</v>
      </c>
      <c r="P25" s="10"/>
      <c r="Q25" s="632">
        <f t="shared" si="0"/>
        <v>22</v>
      </c>
      <c r="R25" s="632" t="str">
        <f t="shared" si="1"/>
        <v>金</v>
      </c>
      <c r="S25" s="307"/>
      <c r="T25" s="2"/>
      <c r="U25" s="853">
        <f t="shared" si="3"/>
        <v>0</v>
      </c>
      <c r="V25" s="81"/>
      <c r="W25" s="149">
        <v>5</v>
      </c>
      <c r="X25" s="149">
        <v>5</v>
      </c>
      <c r="Y25" s="149">
        <v>6</v>
      </c>
      <c r="Z25" s="149">
        <v>6</v>
      </c>
      <c r="AA25" s="149">
        <v>6</v>
      </c>
      <c r="AB25" s="149">
        <v>6</v>
      </c>
      <c r="AC25" s="291">
        <f t="shared" si="4"/>
        <v>22</v>
      </c>
      <c r="AD25" s="291" t="str">
        <f t="shared" si="5"/>
        <v>金</v>
      </c>
      <c r="AE25" s="289">
        <f t="shared" si="6"/>
        <v>0</v>
      </c>
      <c r="AF25" s="289">
        <f t="shared" si="7"/>
        <v>0</v>
      </c>
      <c r="AG25" s="289">
        <f t="shared" si="8"/>
        <v>0</v>
      </c>
      <c r="AH25" s="289">
        <f t="shared" si="9"/>
        <v>0</v>
      </c>
      <c r="AI25" s="289">
        <f t="shared" si="10"/>
        <v>0</v>
      </c>
      <c r="AJ25" s="289">
        <f t="shared" si="11"/>
        <v>0</v>
      </c>
    </row>
    <row r="26" spans="1:36" s="43" customFormat="1" ht="84.75" customHeight="1">
      <c r="A26" s="67"/>
      <c r="B26" s="1020">
        <v>23</v>
      </c>
      <c r="C26" s="881" t="s">
        <v>182</v>
      </c>
      <c r="D26" s="881"/>
      <c r="E26" s="987"/>
      <c r="F26" s="1119"/>
      <c r="G26" s="1120"/>
      <c r="H26" s="955"/>
      <c r="I26" s="1098"/>
      <c r="J26" s="887"/>
      <c r="K26" s="888"/>
      <c r="L26" s="888"/>
      <c r="M26" s="888"/>
      <c r="N26" s="888"/>
      <c r="O26" s="906"/>
      <c r="P26" s="890"/>
      <c r="Q26" s="891">
        <f t="shared" si="0"/>
        <v>23</v>
      </c>
      <c r="R26" s="891" t="str">
        <f t="shared" si="1"/>
        <v>土</v>
      </c>
      <c r="S26" s="1121"/>
      <c r="T26" s="905"/>
      <c r="U26" s="1111">
        <f t="shared" si="3"/>
        <v>0</v>
      </c>
      <c r="V26" s="81"/>
      <c r="W26" s="149"/>
      <c r="X26" s="149"/>
      <c r="Y26" s="149"/>
      <c r="Z26" s="149"/>
      <c r="AA26" s="149"/>
      <c r="AB26" s="149"/>
      <c r="AC26" s="291">
        <f t="shared" si="4"/>
        <v>23</v>
      </c>
      <c r="AD26" s="291" t="str">
        <f t="shared" si="5"/>
        <v>土</v>
      </c>
      <c r="AE26" s="289">
        <f t="shared" si="6"/>
        <v>0</v>
      </c>
      <c r="AF26" s="289">
        <f t="shared" si="7"/>
        <v>0</v>
      </c>
      <c r="AG26" s="289">
        <f t="shared" si="8"/>
        <v>0</v>
      </c>
      <c r="AH26" s="289">
        <f t="shared" si="9"/>
        <v>0</v>
      </c>
      <c r="AI26" s="289">
        <f t="shared" si="10"/>
        <v>0</v>
      </c>
      <c r="AJ26" s="289">
        <f t="shared" si="11"/>
        <v>0</v>
      </c>
    </row>
    <row r="27" spans="1:36" s="43" customFormat="1" ht="84.75" customHeight="1">
      <c r="A27" s="67"/>
      <c r="B27" s="960">
        <v>24</v>
      </c>
      <c r="C27" s="881" t="s">
        <v>185</v>
      </c>
      <c r="D27" s="881"/>
      <c r="E27" s="1122"/>
      <c r="F27" s="1123"/>
      <c r="G27" s="1124"/>
      <c r="H27" s="955"/>
      <c r="I27" s="1125"/>
      <c r="J27" s="887"/>
      <c r="K27" s="888"/>
      <c r="L27" s="888"/>
      <c r="M27" s="888"/>
      <c r="N27" s="888"/>
      <c r="O27" s="906"/>
      <c r="P27" s="890"/>
      <c r="Q27" s="891">
        <f t="shared" si="0"/>
        <v>24</v>
      </c>
      <c r="R27" s="891" t="str">
        <f t="shared" si="1"/>
        <v>日</v>
      </c>
      <c r="S27" s="958"/>
      <c r="T27" s="905"/>
      <c r="U27" s="1111">
        <f t="shared" si="3"/>
        <v>0</v>
      </c>
      <c r="V27" s="81"/>
      <c r="W27" s="149">
        <v>5</v>
      </c>
      <c r="X27" s="149">
        <v>5</v>
      </c>
      <c r="Y27" s="149">
        <v>6</v>
      </c>
      <c r="Z27" s="149">
        <v>6</v>
      </c>
      <c r="AA27" s="149">
        <v>6</v>
      </c>
      <c r="AB27" s="149">
        <v>6</v>
      </c>
      <c r="AC27" s="291">
        <f t="shared" si="4"/>
        <v>24</v>
      </c>
      <c r="AD27" s="291" t="str">
        <f t="shared" si="5"/>
        <v>日</v>
      </c>
      <c r="AE27" s="289">
        <f t="shared" si="6"/>
        <v>5</v>
      </c>
      <c r="AF27" s="289">
        <f t="shared" si="7"/>
        <v>5</v>
      </c>
      <c r="AG27" s="289">
        <f t="shared" si="8"/>
        <v>6</v>
      </c>
      <c r="AH27" s="289">
        <f t="shared" si="9"/>
        <v>6</v>
      </c>
      <c r="AI27" s="289">
        <f t="shared" si="10"/>
        <v>6</v>
      </c>
      <c r="AJ27" s="289">
        <f t="shared" si="11"/>
        <v>6</v>
      </c>
    </row>
    <row r="28" spans="1:36" s="43" customFormat="1" ht="84.75" customHeight="1">
      <c r="A28" s="67"/>
      <c r="B28" s="409">
        <v>25</v>
      </c>
      <c r="C28" s="410" t="s">
        <v>184</v>
      </c>
      <c r="D28" s="410"/>
      <c r="E28" s="410" t="s">
        <v>238</v>
      </c>
      <c r="F28" s="524"/>
      <c r="G28" s="555"/>
      <c r="H28" s="466" t="s">
        <v>34</v>
      </c>
      <c r="I28" s="467" t="s">
        <v>37</v>
      </c>
      <c r="J28" s="349">
        <v>5</v>
      </c>
      <c r="K28" s="350">
        <v>5</v>
      </c>
      <c r="L28" s="350">
        <v>5</v>
      </c>
      <c r="M28" s="350">
        <v>5</v>
      </c>
      <c r="N28" s="350">
        <v>5</v>
      </c>
      <c r="O28" s="351">
        <v>5</v>
      </c>
      <c r="P28" s="10"/>
      <c r="Q28" s="632">
        <f t="shared" si="0"/>
        <v>25</v>
      </c>
      <c r="R28" s="632" t="str">
        <f t="shared" si="1"/>
        <v>月</v>
      </c>
      <c r="S28" s="307"/>
      <c r="T28" s="763"/>
      <c r="U28" s="853">
        <f t="shared" si="3"/>
        <v>0</v>
      </c>
      <c r="V28" s="81"/>
      <c r="W28" s="149"/>
      <c r="X28" s="149"/>
      <c r="Y28" s="149"/>
      <c r="Z28" s="149"/>
      <c r="AA28" s="149"/>
      <c r="AB28" s="149"/>
      <c r="AC28" s="291">
        <f t="shared" si="4"/>
        <v>25</v>
      </c>
      <c r="AD28" s="291" t="str">
        <f t="shared" si="5"/>
        <v>月</v>
      </c>
      <c r="AE28" s="289">
        <f t="shared" si="6"/>
        <v>-5</v>
      </c>
      <c r="AF28" s="289">
        <f t="shared" si="7"/>
        <v>-5</v>
      </c>
      <c r="AG28" s="289">
        <f t="shared" si="8"/>
        <v>-5</v>
      </c>
      <c r="AH28" s="289">
        <f t="shared" si="9"/>
        <v>-5</v>
      </c>
      <c r="AI28" s="289">
        <f t="shared" si="10"/>
        <v>-5</v>
      </c>
      <c r="AJ28" s="289">
        <f t="shared" si="11"/>
        <v>-5</v>
      </c>
    </row>
    <row r="29" spans="1:36" s="43" customFormat="1" ht="84.75" customHeight="1">
      <c r="A29" s="67"/>
      <c r="B29" s="411">
        <v>26</v>
      </c>
      <c r="C29" s="410" t="s">
        <v>178</v>
      </c>
      <c r="D29" s="471"/>
      <c r="E29" s="465" t="s">
        <v>28</v>
      </c>
      <c r="F29" s="524" t="s">
        <v>152</v>
      </c>
      <c r="G29" s="575" t="s">
        <v>152</v>
      </c>
      <c r="H29" s="466" t="s">
        <v>30</v>
      </c>
      <c r="I29" s="467"/>
      <c r="J29" s="349">
        <v>5</v>
      </c>
      <c r="K29" s="350">
        <v>5</v>
      </c>
      <c r="L29" s="350">
        <v>6</v>
      </c>
      <c r="M29" s="350">
        <v>6</v>
      </c>
      <c r="N29" s="350">
        <v>6</v>
      </c>
      <c r="O29" s="351">
        <v>6</v>
      </c>
      <c r="P29" s="10"/>
      <c r="Q29" s="632">
        <f t="shared" si="0"/>
        <v>26</v>
      </c>
      <c r="R29" s="632" t="str">
        <f t="shared" si="1"/>
        <v>火</v>
      </c>
      <c r="S29" s="308"/>
      <c r="T29" s="36"/>
      <c r="U29" s="853" t="str">
        <f t="shared" si="3"/>
        <v>全校集会</v>
      </c>
      <c r="V29" s="81"/>
      <c r="W29" s="149"/>
      <c r="X29" s="149"/>
      <c r="Y29" s="149"/>
      <c r="Z29" s="149"/>
      <c r="AA29" s="149"/>
      <c r="AB29" s="149"/>
      <c r="AC29" s="291">
        <f t="shared" si="4"/>
        <v>26</v>
      </c>
      <c r="AD29" s="291" t="str">
        <f t="shared" si="5"/>
        <v>火</v>
      </c>
      <c r="AE29" s="289">
        <f t="shared" si="6"/>
        <v>-5</v>
      </c>
      <c r="AF29" s="289">
        <f t="shared" si="7"/>
        <v>-5</v>
      </c>
      <c r="AG29" s="289">
        <f t="shared" si="8"/>
        <v>-6</v>
      </c>
      <c r="AH29" s="289">
        <f t="shared" si="9"/>
        <v>-6</v>
      </c>
      <c r="AI29" s="289">
        <f t="shared" si="10"/>
        <v>-6</v>
      </c>
      <c r="AJ29" s="289">
        <f t="shared" si="11"/>
        <v>-6</v>
      </c>
    </row>
    <row r="30" spans="1:36" s="43" customFormat="1" ht="84.75" customHeight="1">
      <c r="A30" s="67"/>
      <c r="B30" s="409">
        <v>27</v>
      </c>
      <c r="C30" s="410" t="s">
        <v>179</v>
      </c>
      <c r="D30" s="410"/>
      <c r="E30" s="465" t="s">
        <v>28</v>
      </c>
      <c r="F30" s="530"/>
      <c r="G30" s="556"/>
      <c r="H30" s="466"/>
      <c r="I30" s="467"/>
      <c r="J30" s="349">
        <v>4</v>
      </c>
      <c r="K30" s="350">
        <v>5</v>
      </c>
      <c r="L30" s="350">
        <v>5</v>
      </c>
      <c r="M30" s="350">
        <v>5</v>
      </c>
      <c r="N30" s="350">
        <v>5</v>
      </c>
      <c r="O30" s="351">
        <v>5</v>
      </c>
      <c r="P30" s="10"/>
      <c r="Q30" s="632">
        <f t="shared" si="0"/>
        <v>27</v>
      </c>
      <c r="R30" s="632" t="str">
        <f t="shared" si="1"/>
        <v>水</v>
      </c>
      <c r="S30" s="308"/>
      <c r="T30" s="2"/>
      <c r="U30" s="853">
        <f t="shared" si="3"/>
        <v>0</v>
      </c>
      <c r="V30" s="81"/>
      <c r="W30" s="149">
        <v>5</v>
      </c>
      <c r="X30" s="149">
        <v>5</v>
      </c>
      <c r="Y30" s="149">
        <v>5</v>
      </c>
      <c r="Z30" s="149">
        <v>5</v>
      </c>
      <c r="AA30" s="149">
        <v>5</v>
      </c>
      <c r="AB30" s="149">
        <v>5</v>
      </c>
      <c r="AC30" s="291">
        <f t="shared" si="4"/>
        <v>27</v>
      </c>
      <c r="AD30" s="291" t="str">
        <f t="shared" si="5"/>
        <v>水</v>
      </c>
      <c r="AE30" s="289">
        <f t="shared" si="6"/>
        <v>1</v>
      </c>
      <c r="AF30" s="289">
        <f t="shared" si="7"/>
        <v>0</v>
      </c>
      <c r="AG30" s="289">
        <f t="shared" si="8"/>
        <v>0</v>
      </c>
      <c r="AH30" s="289">
        <f t="shared" si="9"/>
        <v>0</v>
      </c>
      <c r="AI30" s="289">
        <f t="shared" si="10"/>
        <v>0</v>
      </c>
      <c r="AJ30" s="289">
        <f t="shared" si="11"/>
        <v>0</v>
      </c>
    </row>
    <row r="31" spans="1:36" s="43" customFormat="1" ht="84.75" customHeight="1">
      <c r="A31" s="67"/>
      <c r="B31" s="411">
        <v>28</v>
      </c>
      <c r="C31" s="410" t="s">
        <v>180</v>
      </c>
      <c r="D31" s="410"/>
      <c r="E31" s="465" t="s">
        <v>28</v>
      </c>
      <c r="F31" s="590"/>
      <c r="G31" s="577"/>
      <c r="H31" s="466"/>
      <c r="I31" s="467"/>
      <c r="J31" s="349">
        <v>5</v>
      </c>
      <c r="K31" s="350">
        <v>5</v>
      </c>
      <c r="L31" s="350">
        <v>5</v>
      </c>
      <c r="M31" s="350">
        <v>6</v>
      </c>
      <c r="N31" s="350">
        <v>6</v>
      </c>
      <c r="O31" s="351">
        <v>6</v>
      </c>
      <c r="P31" s="10"/>
      <c r="Q31" s="632">
        <f t="shared" si="0"/>
        <v>28</v>
      </c>
      <c r="R31" s="632" t="str">
        <f t="shared" si="1"/>
        <v>木</v>
      </c>
      <c r="S31" s="307"/>
      <c r="T31" s="19"/>
      <c r="U31" s="853">
        <f t="shared" si="3"/>
        <v>0</v>
      </c>
      <c r="V31" s="106"/>
      <c r="W31" s="149">
        <v>5</v>
      </c>
      <c r="X31" s="149">
        <v>6</v>
      </c>
      <c r="Y31" s="149">
        <v>6</v>
      </c>
      <c r="Z31" s="149">
        <v>6</v>
      </c>
      <c r="AA31" s="149">
        <v>6</v>
      </c>
      <c r="AB31" s="149">
        <v>6</v>
      </c>
      <c r="AC31" s="291">
        <f t="shared" si="4"/>
        <v>28</v>
      </c>
      <c r="AD31" s="291" t="str">
        <f t="shared" si="5"/>
        <v>木</v>
      </c>
      <c r="AE31" s="289">
        <f t="shared" si="6"/>
        <v>0</v>
      </c>
      <c r="AF31" s="289">
        <f t="shared" si="7"/>
        <v>1</v>
      </c>
      <c r="AG31" s="289">
        <f t="shared" si="8"/>
        <v>1</v>
      </c>
      <c r="AH31" s="289">
        <f t="shared" si="9"/>
        <v>0</v>
      </c>
      <c r="AI31" s="289">
        <f t="shared" si="10"/>
        <v>0</v>
      </c>
      <c r="AJ31" s="289">
        <f t="shared" si="11"/>
        <v>0</v>
      </c>
    </row>
    <row r="32" spans="1:36" s="43" customFormat="1" ht="84.75" customHeight="1">
      <c r="A32" s="67"/>
      <c r="B32" s="409">
        <v>29</v>
      </c>
      <c r="C32" s="410" t="s">
        <v>15</v>
      </c>
      <c r="D32" s="410"/>
      <c r="E32" s="465" t="s">
        <v>238</v>
      </c>
      <c r="F32" s="607"/>
      <c r="G32" s="554"/>
      <c r="H32" s="466" t="s">
        <v>112</v>
      </c>
      <c r="I32" s="467"/>
      <c r="J32" s="349">
        <v>5</v>
      </c>
      <c r="K32" s="350">
        <v>5</v>
      </c>
      <c r="L32" s="350">
        <v>6</v>
      </c>
      <c r="M32" s="350">
        <v>6</v>
      </c>
      <c r="N32" s="350">
        <v>6</v>
      </c>
      <c r="O32" s="351">
        <v>6</v>
      </c>
      <c r="P32" s="10"/>
      <c r="Q32" s="632">
        <f t="shared" si="0"/>
        <v>29</v>
      </c>
      <c r="R32" s="632" t="str">
        <f t="shared" si="1"/>
        <v>金</v>
      </c>
      <c r="S32" s="307"/>
      <c r="T32" s="800"/>
      <c r="U32" s="873">
        <f t="shared" si="3"/>
        <v>0</v>
      </c>
      <c r="V32" s="148"/>
      <c r="W32" s="149">
        <v>5</v>
      </c>
      <c r="X32" s="149">
        <v>5</v>
      </c>
      <c r="Y32" s="149">
        <v>6</v>
      </c>
      <c r="Z32" s="149">
        <v>6</v>
      </c>
      <c r="AA32" s="149">
        <v>6</v>
      </c>
      <c r="AB32" s="149">
        <v>6</v>
      </c>
      <c r="AC32" s="291">
        <f t="shared" si="4"/>
        <v>29</v>
      </c>
      <c r="AD32" s="291" t="str">
        <f t="shared" si="5"/>
        <v>金</v>
      </c>
      <c r="AE32" s="289">
        <f t="shared" si="6"/>
        <v>0</v>
      </c>
      <c r="AF32" s="289">
        <f t="shared" si="7"/>
        <v>0</v>
      </c>
      <c r="AG32" s="289">
        <f t="shared" si="8"/>
        <v>0</v>
      </c>
      <c r="AH32" s="289">
        <f t="shared" si="9"/>
        <v>0</v>
      </c>
      <c r="AI32" s="289">
        <f t="shared" si="10"/>
        <v>0</v>
      </c>
      <c r="AJ32" s="289">
        <f t="shared" si="11"/>
        <v>0</v>
      </c>
    </row>
    <row r="33" spans="1:36" s="43" customFormat="1" ht="84.75" customHeight="1" thickBot="1">
      <c r="A33" s="67"/>
      <c r="B33" s="960">
        <v>30</v>
      </c>
      <c r="C33" s="881" t="s">
        <v>182</v>
      </c>
      <c r="D33" s="881"/>
      <c r="E33" s="987"/>
      <c r="F33" s="1096"/>
      <c r="G33" s="1126"/>
      <c r="H33" s="982"/>
      <c r="I33" s="1127"/>
      <c r="J33" s="887"/>
      <c r="K33" s="888"/>
      <c r="L33" s="888"/>
      <c r="M33" s="888"/>
      <c r="N33" s="888"/>
      <c r="O33" s="906"/>
      <c r="P33" s="890"/>
      <c r="Q33" s="891">
        <f t="shared" si="0"/>
        <v>30</v>
      </c>
      <c r="R33" s="891" t="str">
        <f t="shared" si="1"/>
        <v>土</v>
      </c>
      <c r="S33" s="977"/>
      <c r="T33" s="905"/>
      <c r="U33" s="1111">
        <f t="shared" si="3"/>
        <v>0</v>
      </c>
      <c r="V33" s="81"/>
      <c r="W33" s="149">
        <v>5</v>
      </c>
      <c r="X33" s="149">
        <v>5</v>
      </c>
      <c r="Y33" s="149">
        <v>5</v>
      </c>
      <c r="Z33" s="149">
        <v>6</v>
      </c>
      <c r="AA33" s="149">
        <v>6</v>
      </c>
      <c r="AB33" s="149">
        <v>6</v>
      </c>
      <c r="AC33" s="291">
        <f t="shared" si="4"/>
        <v>30</v>
      </c>
      <c r="AD33" s="291" t="str">
        <f t="shared" si="5"/>
        <v>土</v>
      </c>
      <c r="AE33" s="289">
        <f t="shared" si="6"/>
        <v>5</v>
      </c>
      <c r="AF33" s="289">
        <f t="shared" si="7"/>
        <v>5</v>
      </c>
      <c r="AG33" s="289">
        <f t="shared" si="8"/>
        <v>5</v>
      </c>
      <c r="AH33" s="289">
        <f t="shared" si="9"/>
        <v>6</v>
      </c>
      <c r="AI33" s="289">
        <f t="shared" si="10"/>
        <v>6</v>
      </c>
      <c r="AJ33" s="289">
        <f t="shared" si="11"/>
        <v>6</v>
      </c>
    </row>
    <row r="34" spans="1:36" s="43" customFormat="1" ht="84.75" hidden="1" customHeight="1" thickBot="1">
      <c r="A34" s="67"/>
      <c r="B34" s="412"/>
      <c r="C34" s="413" t="str">
        <f t="shared" ref="C34" si="12">CHOOSE((((MOD(((MOD((MOD(WEEKDAY(DATE($B$2,$B$1,B34))+5,7)+1),7))+1)+5,7))+1)-1)+1,"月","火","水","木","金","土","日")</f>
        <v>火</v>
      </c>
      <c r="D34" s="417"/>
      <c r="E34" s="418"/>
      <c r="F34" s="371"/>
      <c r="G34" s="510"/>
      <c r="H34" s="207"/>
      <c r="I34" s="282"/>
      <c r="J34" s="208"/>
      <c r="K34" s="209"/>
      <c r="L34" s="209"/>
      <c r="M34" s="209"/>
      <c r="N34" s="209"/>
      <c r="O34" s="210"/>
      <c r="Q34" s="145"/>
      <c r="R34" s="145"/>
      <c r="S34" s="299"/>
      <c r="T34" s="81"/>
      <c r="U34" s="853">
        <f t="shared" si="3"/>
        <v>0</v>
      </c>
      <c r="V34" s="81"/>
      <c r="W34" s="81"/>
      <c r="X34" s="81"/>
      <c r="Y34" s="81"/>
      <c r="Z34" s="81"/>
      <c r="AA34" s="81"/>
      <c r="AB34" s="81"/>
      <c r="AC34" s="293"/>
      <c r="AD34" s="293"/>
      <c r="AE34" s="293"/>
      <c r="AF34" s="293"/>
      <c r="AG34" s="293"/>
      <c r="AH34" s="293"/>
      <c r="AI34" s="293"/>
      <c r="AJ34" s="293"/>
    </row>
    <row r="35" spans="1:36" s="43" customFormat="1" ht="41.25" customHeight="1">
      <c r="A35" s="67"/>
      <c r="B35" s="1448" t="s">
        <v>280</v>
      </c>
      <c r="C35" s="1433"/>
      <c r="D35" s="1433"/>
      <c r="E35" s="1433"/>
      <c r="F35" s="1433"/>
      <c r="G35" s="1433"/>
      <c r="H35" s="1434"/>
      <c r="I35" s="1213" t="s">
        <v>20</v>
      </c>
      <c r="J35" s="363">
        <f t="shared" ref="J35:O35" si="13">SUM(J4:J34)</f>
        <v>89</v>
      </c>
      <c r="K35" s="363">
        <f t="shared" si="13"/>
        <v>93</v>
      </c>
      <c r="L35" s="363">
        <f t="shared" si="13"/>
        <v>99</v>
      </c>
      <c r="M35" s="363">
        <f t="shared" si="13"/>
        <v>104</v>
      </c>
      <c r="N35" s="363">
        <f t="shared" si="13"/>
        <v>105</v>
      </c>
      <c r="O35" s="364">
        <f t="shared" si="13"/>
        <v>105</v>
      </c>
      <c r="Q35" s="123">
        <v>31</v>
      </c>
      <c r="R35" s="124" t="s">
        <v>17</v>
      </c>
      <c r="S35" s="70"/>
      <c r="T35" s="81"/>
      <c r="U35" s="81"/>
      <c r="V35" s="81"/>
      <c r="W35" s="241">
        <f t="shared" ref="W35:AB35" si="14">SUM(W4:W34)</f>
        <v>95</v>
      </c>
      <c r="X35" s="241">
        <f t="shared" si="14"/>
        <v>98</v>
      </c>
      <c r="Y35" s="241">
        <f t="shared" si="14"/>
        <v>106</v>
      </c>
      <c r="Z35" s="241">
        <f t="shared" si="14"/>
        <v>110</v>
      </c>
      <c r="AA35" s="241">
        <f t="shared" si="14"/>
        <v>110</v>
      </c>
      <c r="AB35" s="241">
        <f t="shared" si="14"/>
        <v>110</v>
      </c>
      <c r="AC35" s="292" t="s">
        <v>131</v>
      </c>
      <c r="AD35" s="292"/>
      <c r="AE35" s="289">
        <f t="shared" ref="AE35:AJ35" si="15">SUM(AE4:AE34)</f>
        <v>6</v>
      </c>
      <c r="AF35" s="289">
        <f t="shared" si="15"/>
        <v>5</v>
      </c>
      <c r="AG35" s="289">
        <f t="shared" si="15"/>
        <v>7</v>
      </c>
      <c r="AH35" s="289">
        <f t="shared" si="15"/>
        <v>6</v>
      </c>
      <c r="AI35" s="289">
        <f t="shared" si="15"/>
        <v>5</v>
      </c>
      <c r="AJ35" s="289">
        <f t="shared" si="15"/>
        <v>5</v>
      </c>
    </row>
    <row r="36" spans="1:36" s="43" customFormat="1" ht="41.25" customHeight="1">
      <c r="B36" s="1435"/>
      <c r="C36" s="1436"/>
      <c r="D36" s="1436"/>
      <c r="E36" s="1436"/>
      <c r="F36" s="1436"/>
      <c r="G36" s="1436"/>
      <c r="H36" s="1437"/>
      <c r="I36" s="1216" t="s">
        <v>234</v>
      </c>
      <c r="J36" s="328">
        <f t="shared" ref="J36:O36" si="16">COUNTA(J4:J34)-J37</f>
        <v>19</v>
      </c>
      <c r="K36" s="328">
        <f t="shared" si="16"/>
        <v>19</v>
      </c>
      <c r="L36" s="328">
        <f t="shared" si="16"/>
        <v>19</v>
      </c>
      <c r="M36" s="328">
        <f t="shared" si="16"/>
        <v>19</v>
      </c>
      <c r="N36" s="328">
        <f t="shared" si="16"/>
        <v>19</v>
      </c>
      <c r="O36" s="329">
        <f t="shared" si="16"/>
        <v>19</v>
      </c>
      <c r="P36" s="81"/>
      <c r="Q36" s="81"/>
      <c r="R36" s="81"/>
      <c r="S36" s="70"/>
      <c r="T36" s="81"/>
      <c r="U36" s="81"/>
      <c r="V36" s="81"/>
      <c r="W36" s="81"/>
      <c r="X36" s="81"/>
      <c r="Y36" s="81"/>
      <c r="Z36" s="81"/>
      <c r="AA36" s="81"/>
      <c r="AB36" s="81"/>
    </row>
    <row r="37" spans="1:36" s="43" customFormat="1" ht="41.25" customHeight="1" thickBot="1">
      <c r="B37" s="1435"/>
      <c r="C37" s="1436"/>
      <c r="D37" s="1436"/>
      <c r="E37" s="1436"/>
      <c r="F37" s="1436"/>
      <c r="G37" s="1436"/>
      <c r="H37" s="1437"/>
      <c r="I37" s="1217" t="s">
        <v>235</v>
      </c>
      <c r="J37" s="344"/>
      <c r="K37" s="344"/>
      <c r="L37" s="344"/>
      <c r="M37" s="344"/>
      <c r="N37" s="344"/>
      <c r="O37" s="345"/>
      <c r="P37" s="81"/>
      <c r="Q37" s="81"/>
      <c r="R37" s="81"/>
      <c r="S37" s="70"/>
      <c r="T37" s="81"/>
      <c r="U37" s="81"/>
      <c r="V37" s="81"/>
      <c r="W37" s="81"/>
      <c r="X37" s="81"/>
      <c r="Y37" s="81"/>
      <c r="Z37" s="81"/>
      <c r="AA37" s="81"/>
      <c r="AB37" s="81"/>
    </row>
    <row r="38" spans="1:36" s="43" customFormat="1" ht="3.75" customHeight="1" thickBot="1">
      <c r="B38" s="1438"/>
      <c r="C38" s="1439"/>
      <c r="D38" s="1439"/>
      <c r="E38" s="1439"/>
      <c r="F38" s="1439"/>
      <c r="G38" s="1439"/>
      <c r="H38" s="1440"/>
      <c r="I38" s="108"/>
      <c r="J38" s="106"/>
      <c r="K38" s="106"/>
      <c r="L38" s="106"/>
      <c r="M38" s="106"/>
      <c r="N38" s="106"/>
      <c r="O38" s="269"/>
      <c r="P38" s="139"/>
      <c r="Q38" s="81"/>
      <c r="R38" s="81"/>
      <c r="S38" s="70"/>
      <c r="T38" s="109"/>
      <c r="U38" s="81"/>
      <c r="V38" s="81"/>
    </row>
    <row r="39" spans="1:36" s="43" customFormat="1" ht="3.75" customHeight="1" thickBot="1">
      <c r="B39" s="253"/>
      <c r="C39" s="254"/>
      <c r="D39" s="245"/>
      <c r="E39" s="245"/>
      <c r="F39" s="254"/>
      <c r="G39" s="254"/>
      <c r="H39" s="254"/>
      <c r="I39" s="150"/>
      <c r="J39" s="151"/>
      <c r="K39" s="151"/>
      <c r="L39" s="151"/>
      <c r="M39" s="151"/>
      <c r="N39" s="151"/>
      <c r="O39" s="152"/>
      <c r="P39" s="44" t="s">
        <v>22</v>
      </c>
      <c r="Q39" s="44"/>
      <c r="R39" s="44"/>
      <c r="S39" s="70" t="s">
        <v>22</v>
      </c>
      <c r="T39" s="109" t="s">
        <v>22</v>
      </c>
      <c r="U39" s="81" t="s">
        <v>19</v>
      </c>
      <c r="V39" s="81"/>
    </row>
    <row r="40" spans="1:36" s="43" customFormat="1" ht="15.75" hidden="1" customHeight="1">
      <c r="B40" s="139"/>
      <c r="C40" s="81"/>
      <c r="D40" s="153"/>
      <c r="E40" s="153"/>
      <c r="F40" s="81"/>
      <c r="G40" s="81"/>
      <c r="H40" s="108"/>
      <c r="I40" s="108"/>
      <c r="J40" s="81"/>
      <c r="K40" s="81"/>
      <c r="L40" s="81"/>
      <c r="M40" s="81"/>
      <c r="N40" s="81"/>
      <c r="O40" s="146"/>
      <c r="S40" s="70" t="s">
        <v>22</v>
      </c>
      <c r="T40" s="81"/>
      <c r="U40" s="81" t="s">
        <v>19</v>
      </c>
      <c r="V40" s="81"/>
    </row>
    <row r="41" spans="1:36" s="43" customFormat="1" ht="15" customHeight="1">
      <c r="B41" s="1441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S41" s="70"/>
      <c r="T41" s="81"/>
      <c r="U41" s="81"/>
      <c r="V41" s="81"/>
    </row>
    <row r="43" spans="1:36" ht="18" thickBot="1"/>
    <row r="44" spans="1:36" ht="13.5">
      <c r="B44" s="1442" t="s">
        <v>92</v>
      </c>
      <c r="C44" s="1443"/>
      <c r="D44" s="1443"/>
      <c r="E44" s="1443"/>
      <c r="F44" s="1443"/>
      <c r="G44" s="1443"/>
      <c r="H44" s="1444"/>
    </row>
    <row r="45" spans="1:36" ht="13.5">
      <c r="B45" s="1445"/>
      <c r="C45" s="1446"/>
      <c r="D45" s="1446"/>
      <c r="E45" s="1446"/>
      <c r="F45" s="1446"/>
      <c r="G45" s="1446"/>
      <c r="H45" s="1447"/>
    </row>
    <row r="46" spans="1:36" ht="13.5">
      <c r="B46" s="1445"/>
      <c r="C46" s="1446"/>
      <c r="D46" s="1446"/>
      <c r="E46" s="1446"/>
      <c r="F46" s="1446"/>
      <c r="G46" s="1446"/>
      <c r="H46" s="1447"/>
    </row>
  </sheetData>
  <mergeCells count="5">
    <mergeCell ref="B41:O41"/>
    <mergeCell ref="J2:O2"/>
    <mergeCell ref="H3:I3"/>
    <mergeCell ref="B44:H46"/>
    <mergeCell ref="B35:H38"/>
  </mergeCells>
  <phoneticPr fontId="16"/>
  <conditionalFormatting sqref="B34:O34">
    <cfRule type="expression" dxfId="69" priority="3" stopIfTrue="1">
      <formula>$C34="日"</formula>
    </cfRule>
    <cfRule type="expression" dxfId="68" priority="4" stopIfTrue="1">
      <formula>$C34="土"</formula>
    </cfRule>
  </conditionalFormatting>
  <printOptions horizontalCentered="1" verticalCentered="1"/>
  <pageMargins left="3.937007874015748E-2" right="3.937007874015748E-2" top="0.19685039370078741" bottom="0.19685039370078741" header="0" footer="0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44"/>
  <sheetViews>
    <sheetView topLeftCell="A28" zoomScale="40" zoomScaleNormal="40" zoomScaleSheetLayoutView="100" zoomScalePageLayoutView="70" workbookViewId="0">
      <selection activeCell="F28" sqref="F28"/>
    </sheetView>
  </sheetViews>
  <sheetFormatPr defaultColWidth="9" defaultRowHeight="17.25"/>
  <cols>
    <col min="1" max="1" width="1" customWidth="1"/>
    <col min="2" max="3" width="10" customWidth="1"/>
    <col min="4" max="4" width="23.375" style="29" customWidth="1"/>
    <col min="5" max="5" width="23.375" style="52" customWidth="1"/>
    <col min="6" max="6" width="75.25" style="8" customWidth="1"/>
    <col min="7" max="7" width="26.125" style="8" customWidth="1"/>
    <col min="8" max="9" width="22.75" style="9" customWidth="1"/>
    <col min="10" max="15" width="12.75" customWidth="1"/>
    <col min="16" max="16" width="1.5" customWidth="1"/>
    <col min="17" max="17" width="6.375" customWidth="1"/>
    <col min="18" max="18" width="4.75" customWidth="1"/>
    <col min="19" max="19" width="38.25" style="4" customWidth="1"/>
    <col min="21" max="21" width="51.25" customWidth="1"/>
    <col min="23" max="28" width="8.375" customWidth="1"/>
  </cols>
  <sheetData>
    <row r="1" spans="1:36" ht="49.5" customHeight="1" thickBot="1">
      <c r="B1" s="587">
        <v>12</v>
      </c>
      <c r="C1" s="496" t="s">
        <v>269</v>
      </c>
      <c r="D1" s="498"/>
      <c r="E1" s="498"/>
      <c r="F1" s="498"/>
      <c r="G1" s="498"/>
      <c r="H1" s="202"/>
      <c r="I1" s="202"/>
      <c r="J1" s="202"/>
      <c r="K1" s="202"/>
      <c r="L1" s="202"/>
      <c r="M1" s="202"/>
      <c r="N1" s="202"/>
      <c r="O1" s="10"/>
      <c r="S1" s="4" t="s">
        <v>19</v>
      </c>
      <c r="U1" s="212"/>
      <c r="W1" s="2"/>
      <c r="X1" s="2"/>
      <c r="Y1" s="1"/>
      <c r="Z1" s="1"/>
      <c r="AA1" s="1"/>
      <c r="AB1" s="1"/>
    </row>
    <row r="2" spans="1:36" ht="19.5" customHeight="1" thickBot="1">
      <c r="A2" s="61"/>
      <c r="B2" s="203">
        <f>'４月'!B2</f>
        <v>2023</v>
      </c>
      <c r="C2" s="195"/>
      <c r="D2" s="195"/>
      <c r="E2" s="195"/>
      <c r="F2" s="196"/>
      <c r="G2" s="196"/>
      <c r="H2" s="197"/>
      <c r="I2" s="198"/>
      <c r="J2" s="1454" t="s">
        <v>21</v>
      </c>
      <c r="K2" s="1455"/>
      <c r="L2" s="1455"/>
      <c r="M2" s="1455"/>
      <c r="N2" s="1455"/>
      <c r="O2" s="1456"/>
      <c r="P2" s="1373" t="s">
        <v>22</v>
      </c>
      <c r="Q2" s="27"/>
      <c r="R2" s="27"/>
      <c r="S2" s="5"/>
      <c r="U2" s="216"/>
      <c r="W2" s="2"/>
      <c r="X2" s="2"/>
      <c r="Y2" s="1"/>
      <c r="Z2" s="1"/>
      <c r="AA2" s="1"/>
      <c r="AB2" s="1"/>
    </row>
    <row r="3" spans="1:36" ht="23.25" customHeight="1" thickBot="1">
      <c r="A3" s="61"/>
      <c r="B3" s="394" t="s">
        <v>1</v>
      </c>
      <c r="C3" s="395" t="s">
        <v>2</v>
      </c>
      <c r="D3" s="90" t="s">
        <v>3</v>
      </c>
      <c r="E3" s="90" t="s">
        <v>4</v>
      </c>
      <c r="F3" s="507" t="s">
        <v>5</v>
      </c>
      <c r="G3" s="562" t="s">
        <v>143</v>
      </c>
      <c r="H3" s="1452" t="s">
        <v>29</v>
      </c>
      <c r="I3" s="1453"/>
      <c r="J3" s="86" t="s">
        <v>6</v>
      </c>
      <c r="K3" s="87" t="s">
        <v>7</v>
      </c>
      <c r="L3" s="87" t="s">
        <v>8</v>
      </c>
      <c r="M3" s="87" t="s">
        <v>9</v>
      </c>
      <c r="N3" s="87" t="s">
        <v>10</v>
      </c>
      <c r="O3" s="88" t="s">
        <v>11</v>
      </c>
      <c r="P3" s="1451"/>
      <c r="Q3" s="222"/>
      <c r="R3" s="222"/>
      <c r="S3" s="220" t="s">
        <v>124</v>
      </c>
      <c r="T3" s="1"/>
      <c r="U3" s="845" t="s">
        <v>123</v>
      </c>
      <c r="V3" s="1"/>
      <c r="W3" s="36"/>
      <c r="X3" s="36"/>
      <c r="Y3" s="16"/>
      <c r="Z3" s="16"/>
      <c r="AA3" s="16"/>
      <c r="AB3" s="16"/>
      <c r="AC3" s="290" t="s">
        <v>132</v>
      </c>
      <c r="AD3" s="290"/>
      <c r="AE3" s="290" t="s">
        <v>125</v>
      </c>
      <c r="AF3" s="290" t="s">
        <v>126</v>
      </c>
      <c r="AG3" s="290" t="s">
        <v>127</v>
      </c>
      <c r="AH3" s="290" t="s">
        <v>128</v>
      </c>
      <c r="AI3" s="290" t="s">
        <v>129</v>
      </c>
      <c r="AJ3" s="290" t="s">
        <v>130</v>
      </c>
    </row>
    <row r="4" spans="1:36" s="43" customFormat="1" ht="84.75" customHeight="1">
      <c r="A4" s="67"/>
      <c r="B4" s="950">
        <v>1</v>
      </c>
      <c r="C4" s="951" t="s">
        <v>183</v>
      </c>
      <c r="D4" s="951"/>
      <c r="E4" s="1128"/>
      <c r="F4" s="1129"/>
      <c r="G4" s="1130"/>
      <c r="H4" s="955"/>
      <c r="I4" s="1109"/>
      <c r="J4" s="1008"/>
      <c r="K4" s="1009"/>
      <c r="L4" s="1009"/>
      <c r="M4" s="1009"/>
      <c r="N4" s="1009"/>
      <c r="O4" s="1010"/>
      <c r="P4" s="976"/>
      <c r="Q4" s="891">
        <f t="shared" ref="Q4:Q32" si="0">B4</f>
        <v>1</v>
      </c>
      <c r="R4" s="891" t="str">
        <f t="shared" ref="R4:R32" si="1">C4</f>
        <v>日</v>
      </c>
      <c r="S4" s="958"/>
      <c r="T4" s="918"/>
      <c r="U4" s="1131">
        <f>F4</f>
        <v>0</v>
      </c>
      <c r="V4" s="81"/>
      <c r="W4" s="149">
        <v>5</v>
      </c>
      <c r="X4" s="149">
        <v>5</v>
      </c>
      <c r="Y4" s="149">
        <v>6</v>
      </c>
      <c r="Z4" s="149">
        <v>6</v>
      </c>
      <c r="AA4" s="149">
        <v>6</v>
      </c>
      <c r="AB4" s="149">
        <v>6</v>
      </c>
      <c r="AC4" s="291">
        <f t="shared" ref="AC4:AC33" si="2">B4</f>
        <v>1</v>
      </c>
      <c r="AD4" s="291" t="str">
        <f t="shared" ref="AD4:AD33" si="3">C4</f>
        <v>日</v>
      </c>
      <c r="AE4" s="289">
        <f>W4-J4</f>
        <v>5</v>
      </c>
      <c r="AF4" s="289">
        <f t="shared" ref="AF4:AJ19" si="4">X4-K4</f>
        <v>5</v>
      </c>
      <c r="AG4" s="289">
        <f t="shared" si="4"/>
        <v>6</v>
      </c>
      <c r="AH4" s="289">
        <f t="shared" si="4"/>
        <v>6</v>
      </c>
      <c r="AI4" s="289">
        <f t="shared" si="4"/>
        <v>6</v>
      </c>
      <c r="AJ4" s="289">
        <f t="shared" si="4"/>
        <v>6</v>
      </c>
    </row>
    <row r="5" spans="1:36" s="43" customFormat="1" ht="84.75" customHeight="1">
      <c r="A5" s="67"/>
      <c r="B5" s="404">
        <v>2</v>
      </c>
      <c r="C5" s="374" t="s">
        <v>17</v>
      </c>
      <c r="D5" s="374"/>
      <c r="E5" s="374" t="s">
        <v>28</v>
      </c>
      <c r="F5" s="1232"/>
      <c r="G5" s="543"/>
      <c r="H5" s="451" t="s">
        <v>34</v>
      </c>
      <c r="I5" s="452"/>
      <c r="J5" s="327">
        <v>5</v>
      </c>
      <c r="K5" s="328">
        <v>5</v>
      </c>
      <c r="L5" s="328">
        <v>5</v>
      </c>
      <c r="M5" s="328">
        <v>5</v>
      </c>
      <c r="N5" s="328">
        <v>5</v>
      </c>
      <c r="O5" s="329">
        <v>5</v>
      </c>
      <c r="P5" s="143"/>
      <c r="Q5" s="145">
        <f t="shared" si="0"/>
        <v>2</v>
      </c>
      <c r="R5" s="145" t="str">
        <f t="shared" si="1"/>
        <v>月</v>
      </c>
      <c r="S5" s="303"/>
      <c r="T5" s="81"/>
      <c r="U5" s="854">
        <f t="shared" ref="U5:U34" si="5">F5</f>
        <v>0</v>
      </c>
      <c r="V5" s="81"/>
      <c r="W5" s="149"/>
      <c r="X5" s="149"/>
      <c r="Y5" s="149"/>
      <c r="Z5" s="149"/>
      <c r="AA5" s="149"/>
      <c r="AB5" s="149"/>
      <c r="AC5" s="291">
        <f t="shared" si="2"/>
        <v>2</v>
      </c>
      <c r="AD5" s="291" t="str">
        <f t="shared" si="3"/>
        <v>月</v>
      </c>
      <c r="AE5" s="289">
        <f t="shared" ref="AE5:AJ33" si="6">W5-J5</f>
        <v>-5</v>
      </c>
      <c r="AF5" s="289">
        <f t="shared" si="4"/>
        <v>-5</v>
      </c>
      <c r="AG5" s="289">
        <f t="shared" si="4"/>
        <v>-5</v>
      </c>
      <c r="AH5" s="289">
        <f t="shared" si="4"/>
        <v>-5</v>
      </c>
      <c r="AI5" s="289">
        <f t="shared" si="4"/>
        <v>-5</v>
      </c>
      <c r="AJ5" s="289">
        <f t="shared" si="4"/>
        <v>-5</v>
      </c>
    </row>
    <row r="6" spans="1:36" s="43" customFormat="1" ht="84.75" customHeight="1">
      <c r="A6" s="67"/>
      <c r="B6" s="404">
        <v>3</v>
      </c>
      <c r="C6" s="374" t="s">
        <v>178</v>
      </c>
      <c r="D6" s="450"/>
      <c r="E6" s="458" t="s">
        <v>28</v>
      </c>
      <c r="F6" s="1232"/>
      <c r="G6" s="543"/>
      <c r="H6" s="451" t="s">
        <v>30</v>
      </c>
      <c r="I6" s="452"/>
      <c r="J6" s="327">
        <v>5</v>
      </c>
      <c r="K6" s="328">
        <v>5</v>
      </c>
      <c r="L6" s="328">
        <v>6</v>
      </c>
      <c r="M6" s="328">
        <v>6</v>
      </c>
      <c r="N6" s="328">
        <v>6</v>
      </c>
      <c r="O6" s="329">
        <v>6</v>
      </c>
      <c r="Q6" s="145">
        <f t="shared" si="0"/>
        <v>3</v>
      </c>
      <c r="R6" s="145" t="str">
        <f t="shared" si="1"/>
        <v>火</v>
      </c>
      <c r="S6" s="300"/>
      <c r="T6" s="106"/>
      <c r="U6" s="854">
        <f t="shared" si="5"/>
        <v>0</v>
      </c>
      <c r="V6" s="106"/>
      <c r="W6" s="68"/>
      <c r="X6" s="68"/>
      <c r="Y6" s="63"/>
      <c r="Z6" s="63"/>
      <c r="AA6" s="63"/>
      <c r="AB6" s="63"/>
      <c r="AC6" s="291">
        <f t="shared" si="2"/>
        <v>3</v>
      </c>
      <c r="AD6" s="291" t="str">
        <f t="shared" si="3"/>
        <v>火</v>
      </c>
      <c r="AE6" s="289">
        <f t="shared" si="6"/>
        <v>-5</v>
      </c>
      <c r="AF6" s="289">
        <f t="shared" si="4"/>
        <v>-5</v>
      </c>
      <c r="AG6" s="289">
        <f t="shared" si="4"/>
        <v>-6</v>
      </c>
      <c r="AH6" s="289">
        <f t="shared" si="4"/>
        <v>-6</v>
      </c>
      <c r="AI6" s="289">
        <f t="shared" si="4"/>
        <v>-6</v>
      </c>
      <c r="AJ6" s="289">
        <f t="shared" si="4"/>
        <v>-6</v>
      </c>
    </row>
    <row r="7" spans="1:36" s="43" customFormat="1" ht="84.75" customHeight="1">
      <c r="A7" s="67"/>
      <c r="B7" s="404">
        <v>4</v>
      </c>
      <c r="C7" s="374" t="s">
        <v>179</v>
      </c>
      <c r="D7" s="374"/>
      <c r="E7" s="458" t="s">
        <v>28</v>
      </c>
      <c r="F7" s="1232" t="s">
        <v>109</v>
      </c>
      <c r="G7" s="543"/>
      <c r="H7" s="459"/>
      <c r="I7" s="452"/>
      <c r="J7" s="327">
        <v>4</v>
      </c>
      <c r="K7" s="328">
        <v>5</v>
      </c>
      <c r="L7" s="328">
        <v>5</v>
      </c>
      <c r="M7" s="328">
        <v>5</v>
      </c>
      <c r="N7" s="328">
        <v>6</v>
      </c>
      <c r="O7" s="329">
        <v>6</v>
      </c>
      <c r="Q7" s="145">
        <f t="shared" si="0"/>
        <v>4</v>
      </c>
      <c r="R7" s="145" t="str">
        <f t="shared" si="1"/>
        <v>水</v>
      </c>
      <c r="S7" s="299"/>
      <c r="T7" s="81"/>
      <c r="U7" s="854" t="str">
        <f t="shared" si="5"/>
        <v>委員会⑥
書きぞめ競書会①</v>
      </c>
      <c r="V7" s="81"/>
      <c r="W7" s="149">
        <v>5</v>
      </c>
      <c r="X7" s="149">
        <v>5</v>
      </c>
      <c r="Y7" s="149">
        <v>5</v>
      </c>
      <c r="Z7" s="149">
        <v>5</v>
      </c>
      <c r="AA7" s="149">
        <v>5</v>
      </c>
      <c r="AB7" s="149">
        <v>5</v>
      </c>
      <c r="AC7" s="291">
        <f t="shared" si="2"/>
        <v>4</v>
      </c>
      <c r="AD7" s="291" t="str">
        <f t="shared" si="3"/>
        <v>水</v>
      </c>
      <c r="AE7" s="289">
        <f t="shared" si="6"/>
        <v>1</v>
      </c>
      <c r="AF7" s="289">
        <f t="shared" si="4"/>
        <v>0</v>
      </c>
      <c r="AG7" s="289">
        <f t="shared" si="4"/>
        <v>0</v>
      </c>
      <c r="AH7" s="289">
        <f t="shared" si="4"/>
        <v>0</v>
      </c>
      <c r="AI7" s="289">
        <f t="shared" si="4"/>
        <v>-1</v>
      </c>
      <c r="AJ7" s="289">
        <f t="shared" si="4"/>
        <v>-1</v>
      </c>
    </row>
    <row r="8" spans="1:36" s="43" customFormat="1" ht="84.75" customHeight="1">
      <c r="A8" s="67"/>
      <c r="B8" s="404">
        <v>5</v>
      </c>
      <c r="C8" s="374" t="s">
        <v>180</v>
      </c>
      <c r="D8" s="374"/>
      <c r="E8" s="458" t="s">
        <v>28</v>
      </c>
      <c r="F8" s="1233" t="s">
        <v>154</v>
      </c>
      <c r="G8" s="544"/>
      <c r="H8" s="451"/>
      <c r="I8" s="452"/>
      <c r="J8" s="327">
        <v>5</v>
      </c>
      <c r="K8" s="328">
        <v>5</v>
      </c>
      <c r="L8" s="328">
        <v>5</v>
      </c>
      <c r="M8" s="328">
        <v>6</v>
      </c>
      <c r="N8" s="328">
        <v>6</v>
      </c>
      <c r="O8" s="329">
        <v>6</v>
      </c>
      <c r="Q8" s="145">
        <f t="shared" si="0"/>
        <v>5</v>
      </c>
      <c r="R8" s="145" t="str">
        <f t="shared" si="1"/>
        <v>木</v>
      </c>
      <c r="S8" s="300"/>
      <c r="T8" s="105"/>
      <c r="U8" s="854" t="str">
        <f t="shared" si="5"/>
        <v>書きぞめ競書会②</v>
      </c>
      <c r="V8" s="105"/>
      <c r="W8" s="172">
        <v>5</v>
      </c>
      <c r="X8" s="172">
        <v>6</v>
      </c>
      <c r="Y8" s="172">
        <v>6</v>
      </c>
      <c r="Z8" s="149">
        <v>6</v>
      </c>
      <c r="AA8" s="149">
        <v>6</v>
      </c>
      <c r="AB8" s="149">
        <v>6</v>
      </c>
      <c r="AC8" s="291">
        <f t="shared" si="2"/>
        <v>5</v>
      </c>
      <c r="AD8" s="291" t="str">
        <f t="shared" si="3"/>
        <v>木</v>
      </c>
      <c r="AE8" s="289">
        <f t="shared" si="6"/>
        <v>0</v>
      </c>
      <c r="AF8" s="289">
        <f t="shared" si="4"/>
        <v>1</v>
      </c>
      <c r="AG8" s="289">
        <f t="shared" si="4"/>
        <v>1</v>
      </c>
      <c r="AH8" s="289">
        <f t="shared" si="4"/>
        <v>0</v>
      </c>
      <c r="AI8" s="289">
        <f t="shared" si="4"/>
        <v>0</v>
      </c>
      <c r="AJ8" s="289">
        <f t="shared" si="4"/>
        <v>0</v>
      </c>
    </row>
    <row r="9" spans="1:36" s="43" customFormat="1" ht="84.75" customHeight="1">
      <c r="A9" s="67"/>
      <c r="B9" s="404">
        <v>6</v>
      </c>
      <c r="C9" s="374" t="s">
        <v>15</v>
      </c>
      <c r="D9" s="374"/>
      <c r="E9" s="458" t="s">
        <v>28</v>
      </c>
      <c r="F9" s="1211" t="s">
        <v>281</v>
      </c>
      <c r="G9" s="544"/>
      <c r="H9" s="451" t="s">
        <v>60</v>
      </c>
      <c r="I9" s="452" t="s">
        <v>251</v>
      </c>
      <c r="J9" s="327">
        <v>5</v>
      </c>
      <c r="K9" s="328">
        <v>5</v>
      </c>
      <c r="L9" s="328">
        <v>5</v>
      </c>
      <c r="M9" s="328">
        <v>5</v>
      </c>
      <c r="N9" s="328">
        <v>5</v>
      </c>
      <c r="O9" s="329">
        <v>4</v>
      </c>
      <c r="Q9" s="145">
        <f t="shared" si="0"/>
        <v>6</v>
      </c>
      <c r="R9" s="145" t="str">
        <f t="shared" si="1"/>
        <v>金</v>
      </c>
      <c r="S9" s="300"/>
      <c r="T9" s="106"/>
      <c r="U9" s="854" t="str">
        <f t="shared" si="5"/>
        <v>競書会審査
中学校１日体験入学（６年生４時間）</v>
      </c>
      <c r="V9" s="106"/>
      <c r="W9" s="149">
        <v>5</v>
      </c>
      <c r="X9" s="149">
        <v>5</v>
      </c>
      <c r="Y9" s="149">
        <v>6</v>
      </c>
      <c r="Z9" s="149">
        <v>6</v>
      </c>
      <c r="AA9" s="149">
        <v>6</v>
      </c>
      <c r="AB9" s="149">
        <v>6</v>
      </c>
      <c r="AC9" s="291">
        <f t="shared" si="2"/>
        <v>6</v>
      </c>
      <c r="AD9" s="291" t="str">
        <f t="shared" si="3"/>
        <v>金</v>
      </c>
      <c r="AE9" s="289">
        <f t="shared" si="6"/>
        <v>0</v>
      </c>
      <c r="AF9" s="289">
        <f t="shared" si="4"/>
        <v>0</v>
      </c>
      <c r="AG9" s="289">
        <f t="shared" si="4"/>
        <v>1</v>
      </c>
      <c r="AH9" s="289">
        <f t="shared" si="4"/>
        <v>1</v>
      </c>
      <c r="AI9" s="289">
        <f t="shared" si="4"/>
        <v>1</v>
      </c>
      <c r="AJ9" s="289">
        <f t="shared" si="4"/>
        <v>2</v>
      </c>
    </row>
    <row r="10" spans="1:36" s="43" customFormat="1" ht="84.75" customHeight="1">
      <c r="A10" s="67"/>
      <c r="B10" s="960">
        <v>7</v>
      </c>
      <c r="C10" s="881" t="s">
        <v>182</v>
      </c>
      <c r="D10" s="881"/>
      <c r="E10" s="987"/>
      <c r="F10" s="1092"/>
      <c r="G10" s="1132"/>
      <c r="H10" s="955"/>
      <c r="I10" s="1098"/>
      <c r="J10" s="887"/>
      <c r="K10" s="888"/>
      <c r="L10" s="888"/>
      <c r="M10" s="888"/>
      <c r="N10" s="888"/>
      <c r="O10" s="906"/>
      <c r="P10" s="890"/>
      <c r="Q10" s="891">
        <f t="shared" si="0"/>
        <v>7</v>
      </c>
      <c r="R10" s="891" t="str">
        <f t="shared" si="1"/>
        <v>土</v>
      </c>
      <c r="S10" s="977"/>
      <c r="T10" s="905"/>
      <c r="U10" s="1131">
        <f t="shared" si="5"/>
        <v>0</v>
      </c>
      <c r="V10" s="81"/>
      <c r="W10" s="149">
        <v>5</v>
      </c>
      <c r="X10" s="149">
        <v>5</v>
      </c>
      <c r="Y10" s="149">
        <v>5</v>
      </c>
      <c r="Z10" s="149">
        <v>6</v>
      </c>
      <c r="AA10" s="149">
        <v>6</v>
      </c>
      <c r="AB10" s="149">
        <v>6</v>
      </c>
      <c r="AC10" s="291">
        <f t="shared" si="2"/>
        <v>7</v>
      </c>
      <c r="AD10" s="291" t="str">
        <f t="shared" si="3"/>
        <v>土</v>
      </c>
      <c r="AE10" s="289">
        <f t="shared" si="6"/>
        <v>5</v>
      </c>
      <c r="AF10" s="289">
        <f t="shared" si="4"/>
        <v>5</v>
      </c>
      <c r="AG10" s="289">
        <f t="shared" si="4"/>
        <v>5</v>
      </c>
      <c r="AH10" s="289">
        <f t="shared" si="4"/>
        <v>6</v>
      </c>
      <c r="AI10" s="289">
        <f t="shared" si="4"/>
        <v>6</v>
      </c>
      <c r="AJ10" s="289">
        <f t="shared" si="4"/>
        <v>6</v>
      </c>
    </row>
    <row r="11" spans="1:36" s="43" customFormat="1" ht="84.75" customHeight="1">
      <c r="A11" s="67"/>
      <c r="B11" s="960">
        <v>8</v>
      </c>
      <c r="C11" s="881" t="s">
        <v>183</v>
      </c>
      <c r="D11" s="881"/>
      <c r="E11" s="987"/>
      <c r="F11" s="1092"/>
      <c r="G11" s="1132"/>
      <c r="H11" s="955"/>
      <c r="I11" s="1098"/>
      <c r="J11" s="887"/>
      <c r="K11" s="888"/>
      <c r="L11" s="888"/>
      <c r="M11" s="888"/>
      <c r="N11" s="888"/>
      <c r="O11" s="906"/>
      <c r="P11" s="890"/>
      <c r="Q11" s="891">
        <f t="shared" si="0"/>
        <v>8</v>
      </c>
      <c r="R11" s="891" t="str">
        <f t="shared" si="1"/>
        <v>日</v>
      </c>
      <c r="S11" s="929"/>
      <c r="T11" s="905"/>
      <c r="U11" s="1131">
        <f t="shared" si="5"/>
        <v>0</v>
      </c>
      <c r="V11" s="81"/>
      <c r="W11" s="149">
        <v>5</v>
      </c>
      <c r="X11" s="149">
        <v>5</v>
      </c>
      <c r="Y11" s="149">
        <v>6</v>
      </c>
      <c r="Z11" s="149">
        <v>6</v>
      </c>
      <c r="AA11" s="149">
        <v>6</v>
      </c>
      <c r="AB11" s="149">
        <v>6</v>
      </c>
      <c r="AC11" s="291">
        <f t="shared" si="2"/>
        <v>8</v>
      </c>
      <c r="AD11" s="291" t="str">
        <f t="shared" si="3"/>
        <v>日</v>
      </c>
      <c r="AE11" s="289">
        <f t="shared" si="6"/>
        <v>5</v>
      </c>
      <c r="AF11" s="289">
        <f t="shared" si="4"/>
        <v>5</v>
      </c>
      <c r="AG11" s="289">
        <f t="shared" si="4"/>
        <v>6</v>
      </c>
      <c r="AH11" s="289">
        <f t="shared" si="4"/>
        <v>6</v>
      </c>
      <c r="AI11" s="289">
        <f t="shared" si="4"/>
        <v>6</v>
      </c>
      <c r="AJ11" s="289">
        <f t="shared" si="4"/>
        <v>6</v>
      </c>
    </row>
    <row r="12" spans="1:36" s="43" customFormat="1" ht="84.75" customHeight="1">
      <c r="A12" s="67"/>
      <c r="B12" s="404">
        <v>9</v>
      </c>
      <c r="C12" s="374" t="s">
        <v>17</v>
      </c>
      <c r="D12" s="374"/>
      <c r="E12" s="374" t="s">
        <v>28</v>
      </c>
      <c r="F12" s="1326" t="s">
        <v>346</v>
      </c>
      <c r="G12" s="545"/>
      <c r="H12" s="875" t="s">
        <v>221</v>
      </c>
      <c r="I12" s="452" t="s">
        <v>94</v>
      </c>
      <c r="J12" s="327">
        <v>5</v>
      </c>
      <c r="K12" s="328">
        <v>5</v>
      </c>
      <c r="L12" s="328">
        <v>5</v>
      </c>
      <c r="M12" s="328">
        <v>5</v>
      </c>
      <c r="N12" s="328">
        <v>5</v>
      </c>
      <c r="O12" s="329">
        <v>5</v>
      </c>
      <c r="Q12" s="145">
        <f t="shared" si="0"/>
        <v>9</v>
      </c>
      <c r="R12" s="145" t="str">
        <f t="shared" si="1"/>
        <v>月</v>
      </c>
      <c r="S12" s="303"/>
      <c r="T12" s="81"/>
      <c r="U12" s="854" t="str">
        <f t="shared" si="5"/>
        <v>書きぞめ公開①</v>
      </c>
      <c r="V12" s="81"/>
      <c r="W12" s="149"/>
      <c r="X12" s="149"/>
      <c r="Y12" s="149"/>
      <c r="Z12" s="149"/>
      <c r="AA12" s="149"/>
      <c r="AB12" s="149"/>
      <c r="AC12" s="291">
        <f t="shared" si="2"/>
        <v>9</v>
      </c>
      <c r="AD12" s="291" t="str">
        <f t="shared" si="3"/>
        <v>月</v>
      </c>
      <c r="AE12" s="289">
        <f t="shared" si="6"/>
        <v>-5</v>
      </c>
      <c r="AF12" s="289">
        <f t="shared" si="4"/>
        <v>-5</v>
      </c>
      <c r="AG12" s="289">
        <f t="shared" si="4"/>
        <v>-5</v>
      </c>
      <c r="AH12" s="289">
        <f t="shared" si="4"/>
        <v>-5</v>
      </c>
      <c r="AI12" s="289">
        <f t="shared" si="4"/>
        <v>-5</v>
      </c>
      <c r="AJ12" s="289">
        <f t="shared" si="4"/>
        <v>-5</v>
      </c>
    </row>
    <row r="13" spans="1:36" s="43" customFormat="1" ht="84.75" customHeight="1">
      <c r="A13" s="67"/>
      <c r="B13" s="404">
        <v>10</v>
      </c>
      <c r="C13" s="374" t="s">
        <v>178</v>
      </c>
      <c r="D13" s="458"/>
      <c r="E13" s="458" t="s">
        <v>28</v>
      </c>
      <c r="F13" s="1232" t="s">
        <v>347</v>
      </c>
      <c r="G13" s="874" t="s">
        <v>153</v>
      </c>
      <c r="H13" s="451" t="s">
        <v>30</v>
      </c>
      <c r="I13" s="452" t="s">
        <v>94</v>
      </c>
      <c r="J13" s="327">
        <v>5</v>
      </c>
      <c r="K13" s="328">
        <v>5</v>
      </c>
      <c r="L13" s="328">
        <v>5</v>
      </c>
      <c r="M13" s="328">
        <v>6</v>
      </c>
      <c r="N13" s="328">
        <v>6</v>
      </c>
      <c r="O13" s="329">
        <v>6</v>
      </c>
      <c r="Q13" s="145">
        <f t="shared" si="0"/>
        <v>10</v>
      </c>
      <c r="R13" s="145" t="str">
        <f t="shared" si="1"/>
        <v>火</v>
      </c>
      <c r="S13" s="299"/>
      <c r="T13" s="81"/>
      <c r="U13" s="854" t="str">
        <f t="shared" si="5"/>
        <v>音楽集会　
書きぞめ公開②</v>
      </c>
      <c r="V13" s="81"/>
      <c r="W13" s="149"/>
      <c r="X13" s="149"/>
      <c r="Y13" s="149"/>
      <c r="Z13" s="149"/>
      <c r="AA13" s="149"/>
      <c r="AB13" s="149"/>
      <c r="AC13" s="291">
        <f t="shared" si="2"/>
        <v>10</v>
      </c>
      <c r="AD13" s="291" t="str">
        <f t="shared" si="3"/>
        <v>火</v>
      </c>
      <c r="AE13" s="289">
        <f t="shared" si="6"/>
        <v>-5</v>
      </c>
      <c r="AF13" s="289">
        <f t="shared" si="4"/>
        <v>-5</v>
      </c>
      <c r="AG13" s="289">
        <f t="shared" si="4"/>
        <v>-5</v>
      </c>
      <c r="AH13" s="289">
        <f t="shared" si="4"/>
        <v>-6</v>
      </c>
      <c r="AI13" s="289">
        <f t="shared" si="4"/>
        <v>-6</v>
      </c>
      <c r="AJ13" s="289">
        <f t="shared" si="4"/>
        <v>-6</v>
      </c>
    </row>
    <row r="14" spans="1:36" s="43" customFormat="1" ht="84.75" customHeight="1">
      <c r="A14" s="67"/>
      <c r="B14" s="404">
        <v>11</v>
      </c>
      <c r="C14" s="374" t="s">
        <v>179</v>
      </c>
      <c r="D14" s="374"/>
      <c r="E14" s="458" t="s">
        <v>28</v>
      </c>
      <c r="F14" s="1234" t="s">
        <v>348</v>
      </c>
      <c r="G14" s="546"/>
      <c r="H14" s="451" t="s">
        <v>52</v>
      </c>
      <c r="I14" s="452"/>
      <c r="J14" s="327">
        <v>4</v>
      </c>
      <c r="K14" s="328">
        <v>5</v>
      </c>
      <c r="L14" s="328">
        <v>5</v>
      </c>
      <c r="M14" s="328">
        <v>5</v>
      </c>
      <c r="N14" s="328">
        <v>5</v>
      </c>
      <c r="O14" s="329">
        <v>5</v>
      </c>
      <c r="Q14" s="145">
        <f t="shared" si="0"/>
        <v>11</v>
      </c>
      <c r="R14" s="145" t="str">
        <f t="shared" si="1"/>
        <v>水</v>
      </c>
      <c r="S14" s="299"/>
      <c r="T14" s="81"/>
      <c r="U14" s="854" t="str">
        <f t="shared" si="5"/>
        <v>５時間授業</v>
      </c>
      <c r="V14" s="81"/>
      <c r="W14" s="149">
        <v>5</v>
      </c>
      <c r="X14" s="149">
        <v>5</v>
      </c>
      <c r="Y14" s="149">
        <v>5</v>
      </c>
      <c r="Z14" s="149">
        <v>5</v>
      </c>
      <c r="AA14" s="149">
        <v>5</v>
      </c>
      <c r="AB14" s="149">
        <v>5</v>
      </c>
      <c r="AC14" s="291">
        <f t="shared" si="2"/>
        <v>11</v>
      </c>
      <c r="AD14" s="291" t="str">
        <f t="shared" si="3"/>
        <v>水</v>
      </c>
      <c r="AE14" s="289">
        <f t="shared" si="6"/>
        <v>1</v>
      </c>
      <c r="AF14" s="289">
        <f t="shared" si="4"/>
        <v>0</v>
      </c>
      <c r="AG14" s="289">
        <f t="shared" si="4"/>
        <v>0</v>
      </c>
      <c r="AH14" s="289">
        <f t="shared" si="4"/>
        <v>0</v>
      </c>
      <c r="AI14" s="289">
        <f t="shared" si="4"/>
        <v>0</v>
      </c>
      <c r="AJ14" s="289">
        <f t="shared" si="4"/>
        <v>0</v>
      </c>
    </row>
    <row r="15" spans="1:36" s="43" customFormat="1" ht="84.75" customHeight="1">
      <c r="A15" s="67"/>
      <c r="B15" s="404">
        <v>12</v>
      </c>
      <c r="C15" s="374" t="s">
        <v>180</v>
      </c>
      <c r="D15" s="374"/>
      <c r="E15" s="458" t="s">
        <v>28</v>
      </c>
      <c r="F15" s="586" t="s">
        <v>349</v>
      </c>
      <c r="G15" s="544"/>
      <c r="H15" s="451"/>
      <c r="I15" s="453"/>
      <c r="J15" s="327">
        <v>5</v>
      </c>
      <c r="K15" s="328">
        <v>5</v>
      </c>
      <c r="L15" s="328">
        <v>5</v>
      </c>
      <c r="M15" s="328">
        <v>5</v>
      </c>
      <c r="N15" s="328">
        <v>5</v>
      </c>
      <c r="O15" s="329">
        <v>5</v>
      </c>
      <c r="Q15" s="145">
        <f t="shared" si="0"/>
        <v>12</v>
      </c>
      <c r="R15" s="145" t="str">
        <f t="shared" si="1"/>
        <v>木</v>
      </c>
      <c r="S15" s="299"/>
      <c r="T15" s="81"/>
      <c r="U15" s="854" t="str">
        <f t="shared" si="5"/>
        <v>５時間授業
ハッピー桜っ子タイム</v>
      </c>
      <c r="V15" s="81"/>
      <c r="W15" s="172">
        <v>5</v>
      </c>
      <c r="X15" s="172">
        <v>6</v>
      </c>
      <c r="Y15" s="172">
        <v>6</v>
      </c>
      <c r="Z15" s="149">
        <v>6</v>
      </c>
      <c r="AA15" s="149">
        <v>6</v>
      </c>
      <c r="AB15" s="149">
        <v>6</v>
      </c>
      <c r="AC15" s="291">
        <f t="shared" si="2"/>
        <v>12</v>
      </c>
      <c r="AD15" s="291" t="str">
        <f t="shared" si="3"/>
        <v>木</v>
      </c>
      <c r="AE15" s="289">
        <f t="shared" si="6"/>
        <v>0</v>
      </c>
      <c r="AF15" s="289">
        <f t="shared" si="4"/>
        <v>1</v>
      </c>
      <c r="AG15" s="289">
        <f t="shared" si="4"/>
        <v>1</v>
      </c>
      <c r="AH15" s="289">
        <f t="shared" si="4"/>
        <v>1</v>
      </c>
      <c r="AI15" s="289">
        <f t="shared" si="4"/>
        <v>1</v>
      </c>
      <c r="AJ15" s="289">
        <f t="shared" si="4"/>
        <v>1</v>
      </c>
    </row>
    <row r="16" spans="1:36" s="43" customFormat="1" ht="84.75" customHeight="1">
      <c r="A16" s="67"/>
      <c r="B16" s="404">
        <v>13</v>
      </c>
      <c r="C16" s="374" t="s">
        <v>15</v>
      </c>
      <c r="D16" s="374"/>
      <c r="E16" s="458" t="s">
        <v>28</v>
      </c>
      <c r="F16" s="1233" t="s">
        <v>228</v>
      </c>
      <c r="G16" s="544"/>
      <c r="H16" s="451"/>
      <c r="I16" s="453"/>
      <c r="J16" s="327">
        <v>4</v>
      </c>
      <c r="K16" s="328">
        <v>5</v>
      </c>
      <c r="L16" s="328">
        <v>5</v>
      </c>
      <c r="M16" s="328">
        <v>5</v>
      </c>
      <c r="N16" s="328">
        <v>5</v>
      </c>
      <c r="O16" s="329">
        <v>5</v>
      </c>
      <c r="Q16" s="145">
        <f t="shared" si="0"/>
        <v>13</v>
      </c>
      <c r="R16" s="145" t="str">
        <f t="shared" si="1"/>
        <v>金</v>
      </c>
      <c r="S16" s="303"/>
      <c r="T16" s="81"/>
      <c r="U16" s="854" t="str">
        <f t="shared" si="5"/>
        <v>１年４時間授業　　２～６年５時間授業</v>
      </c>
      <c r="V16" s="81"/>
      <c r="W16" s="149">
        <v>5</v>
      </c>
      <c r="X16" s="149">
        <v>5</v>
      </c>
      <c r="Y16" s="149">
        <v>6</v>
      </c>
      <c r="Z16" s="149">
        <v>6</v>
      </c>
      <c r="AA16" s="149">
        <v>6</v>
      </c>
      <c r="AB16" s="149">
        <v>6</v>
      </c>
      <c r="AC16" s="291">
        <f t="shared" si="2"/>
        <v>13</v>
      </c>
      <c r="AD16" s="291" t="str">
        <f t="shared" si="3"/>
        <v>金</v>
      </c>
      <c r="AE16" s="289">
        <f t="shared" si="6"/>
        <v>1</v>
      </c>
      <c r="AF16" s="289">
        <f t="shared" si="4"/>
        <v>0</v>
      </c>
      <c r="AG16" s="289">
        <f t="shared" si="4"/>
        <v>1</v>
      </c>
      <c r="AH16" s="289">
        <f t="shared" si="4"/>
        <v>1</v>
      </c>
      <c r="AI16" s="289">
        <f t="shared" si="4"/>
        <v>1</v>
      </c>
      <c r="AJ16" s="289">
        <f t="shared" si="4"/>
        <v>1</v>
      </c>
    </row>
    <row r="17" spans="1:36" s="43" customFormat="1" ht="84.75" customHeight="1">
      <c r="A17" s="67"/>
      <c r="B17" s="960">
        <v>14</v>
      </c>
      <c r="C17" s="881" t="s">
        <v>182</v>
      </c>
      <c r="D17" s="881"/>
      <c r="E17" s="987"/>
      <c r="F17" s="1101"/>
      <c r="G17" s="1133"/>
      <c r="H17" s="955"/>
      <c r="I17" s="1098"/>
      <c r="J17" s="887"/>
      <c r="K17" s="888"/>
      <c r="L17" s="888"/>
      <c r="M17" s="888"/>
      <c r="N17" s="888"/>
      <c r="O17" s="906"/>
      <c r="P17" s="890"/>
      <c r="Q17" s="891">
        <f t="shared" si="0"/>
        <v>14</v>
      </c>
      <c r="R17" s="891" t="str">
        <f t="shared" si="1"/>
        <v>土</v>
      </c>
      <c r="S17" s="977"/>
      <c r="T17" s="905"/>
      <c r="U17" s="1131">
        <f t="shared" si="5"/>
        <v>0</v>
      </c>
      <c r="V17" s="81"/>
      <c r="W17" s="149">
        <v>5</v>
      </c>
      <c r="X17" s="149">
        <v>5</v>
      </c>
      <c r="Y17" s="149">
        <v>5</v>
      </c>
      <c r="Z17" s="149">
        <v>6</v>
      </c>
      <c r="AA17" s="149">
        <v>6</v>
      </c>
      <c r="AB17" s="149">
        <v>6</v>
      </c>
      <c r="AC17" s="291">
        <f t="shared" si="2"/>
        <v>14</v>
      </c>
      <c r="AD17" s="291" t="str">
        <f t="shared" si="3"/>
        <v>土</v>
      </c>
      <c r="AE17" s="289">
        <f t="shared" si="6"/>
        <v>5</v>
      </c>
      <c r="AF17" s="289">
        <f t="shared" si="4"/>
        <v>5</v>
      </c>
      <c r="AG17" s="289">
        <f t="shared" si="4"/>
        <v>5</v>
      </c>
      <c r="AH17" s="289">
        <f t="shared" si="4"/>
        <v>6</v>
      </c>
      <c r="AI17" s="289">
        <f t="shared" si="4"/>
        <v>6</v>
      </c>
      <c r="AJ17" s="289">
        <f t="shared" si="4"/>
        <v>6</v>
      </c>
    </row>
    <row r="18" spans="1:36" s="43" customFormat="1" ht="84.75" customHeight="1">
      <c r="A18" s="67"/>
      <c r="B18" s="960">
        <v>15</v>
      </c>
      <c r="C18" s="881" t="s">
        <v>183</v>
      </c>
      <c r="D18" s="881"/>
      <c r="E18" s="987"/>
      <c r="F18" s="1134"/>
      <c r="G18" s="1116"/>
      <c r="H18" s="955"/>
      <c r="I18" s="1098"/>
      <c r="J18" s="887"/>
      <c r="K18" s="888"/>
      <c r="L18" s="888"/>
      <c r="M18" s="888"/>
      <c r="N18" s="888"/>
      <c r="O18" s="906"/>
      <c r="P18" s="890"/>
      <c r="Q18" s="891">
        <f t="shared" si="0"/>
        <v>15</v>
      </c>
      <c r="R18" s="891" t="str">
        <f t="shared" si="1"/>
        <v>日</v>
      </c>
      <c r="S18" s="972"/>
      <c r="T18" s="905"/>
      <c r="U18" s="1131">
        <f t="shared" si="5"/>
        <v>0</v>
      </c>
      <c r="V18" s="81"/>
      <c r="W18" s="149">
        <v>5</v>
      </c>
      <c r="X18" s="149">
        <v>5</v>
      </c>
      <c r="Y18" s="149">
        <v>6</v>
      </c>
      <c r="Z18" s="149">
        <v>6</v>
      </c>
      <c r="AA18" s="149">
        <v>6</v>
      </c>
      <c r="AB18" s="149">
        <v>6</v>
      </c>
      <c r="AC18" s="291">
        <f t="shared" si="2"/>
        <v>15</v>
      </c>
      <c r="AD18" s="291" t="str">
        <f t="shared" si="3"/>
        <v>日</v>
      </c>
      <c r="AE18" s="289">
        <f t="shared" si="6"/>
        <v>5</v>
      </c>
      <c r="AF18" s="289">
        <f t="shared" si="4"/>
        <v>5</v>
      </c>
      <c r="AG18" s="289">
        <f t="shared" si="4"/>
        <v>6</v>
      </c>
      <c r="AH18" s="289">
        <f t="shared" si="4"/>
        <v>6</v>
      </c>
      <c r="AI18" s="289">
        <f t="shared" si="4"/>
        <v>6</v>
      </c>
      <c r="AJ18" s="289">
        <f t="shared" si="4"/>
        <v>6</v>
      </c>
    </row>
    <row r="19" spans="1:36" s="43" customFormat="1" ht="84.75" customHeight="1">
      <c r="A19" s="67"/>
      <c r="B19" s="404">
        <v>16</v>
      </c>
      <c r="C19" s="374" t="s">
        <v>17</v>
      </c>
      <c r="D19" s="374"/>
      <c r="E19" s="374" t="s">
        <v>28</v>
      </c>
      <c r="F19" s="1234" t="s">
        <v>350</v>
      </c>
      <c r="G19" s="546"/>
      <c r="H19" s="451" t="s">
        <v>34</v>
      </c>
      <c r="I19" s="452"/>
      <c r="J19" s="327">
        <v>4</v>
      </c>
      <c r="K19" s="328">
        <v>4</v>
      </c>
      <c r="L19" s="328">
        <v>4</v>
      </c>
      <c r="M19" s="328">
        <v>4</v>
      </c>
      <c r="N19" s="328">
        <v>4</v>
      </c>
      <c r="O19" s="329">
        <v>4</v>
      </c>
      <c r="P19" s="44"/>
      <c r="Q19" s="145">
        <f t="shared" si="0"/>
        <v>16</v>
      </c>
      <c r="R19" s="145" t="str">
        <f t="shared" si="1"/>
        <v>月</v>
      </c>
      <c r="S19" s="301"/>
      <c r="T19" s="81"/>
      <c r="U19" s="854" t="str">
        <f t="shared" si="5"/>
        <v>４時間授業</v>
      </c>
      <c r="V19" s="81"/>
      <c r="W19" s="149"/>
      <c r="X19" s="149"/>
      <c r="Y19" s="149"/>
      <c r="Z19" s="149"/>
      <c r="AA19" s="149"/>
      <c r="AB19" s="149"/>
      <c r="AC19" s="291">
        <f t="shared" si="2"/>
        <v>16</v>
      </c>
      <c r="AD19" s="291" t="str">
        <f t="shared" si="3"/>
        <v>月</v>
      </c>
      <c r="AE19" s="289">
        <f t="shared" si="6"/>
        <v>-4</v>
      </c>
      <c r="AF19" s="289">
        <f t="shared" si="4"/>
        <v>-4</v>
      </c>
      <c r="AG19" s="289">
        <f t="shared" si="4"/>
        <v>-4</v>
      </c>
      <c r="AH19" s="289">
        <f t="shared" si="4"/>
        <v>-4</v>
      </c>
      <c r="AI19" s="289">
        <f t="shared" si="4"/>
        <v>-4</v>
      </c>
      <c r="AJ19" s="289">
        <f t="shared" si="4"/>
        <v>-4</v>
      </c>
    </row>
    <row r="20" spans="1:36" s="43" customFormat="1" ht="84.75" customHeight="1">
      <c r="A20" s="67"/>
      <c r="B20" s="404">
        <v>17</v>
      </c>
      <c r="C20" s="374" t="s">
        <v>178</v>
      </c>
      <c r="D20" s="374"/>
      <c r="E20" s="458" t="s">
        <v>28</v>
      </c>
      <c r="F20" s="1234" t="s">
        <v>351</v>
      </c>
      <c r="G20" s="546"/>
      <c r="H20" s="451" t="s">
        <v>201</v>
      </c>
      <c r="I20" s="452"/>
      <c r="J20" s="327">
        <v>4</v>
      </c>
      <c r="K20" s="328">
        <v>4</v>
      </c>
      <c r="L20" s="328">
        <v>4</v>
      </c>
      <c r="M20" s="328">
        <v>4</v>
      </c>
      <c r="N20" s="328">
        <v>4</v>
      </c>
      <c r="O20" s="329">
        <v>4</v>
      </c>
      <c r="P20" s="143"/>
      <c r="Q20" s="145">
        <f t="shared" si="0"/>
        <v>17</v>
      </c>
      <c r="R20" s="145" t="str">
        <f t="shared" si="1"/>
        <v>火</v>
      </c>
      <c r="S20" s="298"/>
      <c r="T20" s="81"/>
      <c r="U20" s="854" t="str">
        <f t="shared" si="5"/>
        <v>４時間授業</v>
      </c>
      <c r="V20" s="81"/>
      <c r="W20" s="149"/>
      <c r="X20" s="149"/>
      <c r="Y20" s="149"/>
      <c r="Z20" s="149"/>
      <c r="AA20" s="149"/>
      <c r="AB20" s="149"/>
      <c r="AC20" s="291">
        <f t="shared" si="2"/>
        <v>17</v>
      </c>
      <c r="AD20" s="291" t="str">
        <f t="shared" si="3"/>
        <v>火</v>
      </c>
      <c r="AE20" s="289">
        <f t="shared" si="6"/>
        <v>-4</v>
      </c>
      <c r="AF20" s="289">
        <f t="shared" si="6"/>
        <v>-4</v>
      </c>
      <c r="AG20" s="289">
        <f t="shared" si="6"/>
        <v>-4</v>
      </c>
      <c r="AH20" s="289">
        <f t="shared" si="6"/>
        <v>-4</v>
      </c>
      <c r="AI20" s="289">
        <f t="shared" si="6"/>
        <v>-4</v>
      </c>
      <c r="AJ20" s="289">
        <f t="shared" si="6"/>
        <v>-4</v>
      </c>
    </row>
    <row r="21" spans="1:36" s="43" customFormat="1" ht="84.75" customHeight="1">
      <c r="A21" s="67"/>
      <c r="B21" s="404">
        <v>18</v>
      </c>
      <c r="C21" s="374" t="s">
        <v>179</v>
      </c>
      <c r="D21" s="374"/>
      <c r="E21" s="458" t="s">
        <v>28</v>
      </c>
      <c r="F21" s="1232" t="s">
        <v>350</v>
      </c>
      <c r="G21" s="546"/>
      <c r="H21" s="451" t="s">
        <v>200</v>
      </c>
      <c r="I21" s="452"/>
      <c r="J21" s="327">
        <v>4</v>
      </c>
      <c r="K21" s="328">
        <v>4</v>
      </c>
      <c r="L21" s="328">
        <v>4</v>
      </c>
      <c r="M21" s="328">
        <v>4</v>
      </c>
      <c r="N21" s="328">
        <v>4</v>
      </c>
      <c r="O21" s="329">
        <v>4</v>
      </c>
      <c r="Q21" s="145">
        <f t="shared" si="0"/>
        <v>18</v>
      </c>
      <c r="R21" s="145" t="str">
        <f t="shared" si="1"/>
        <v>水</v>
      </c>
      <c r="S21" s="299"/>
      <c r="T21" s="81"/>
      <c r="U21" s="854" t="str">
        <f t="shared" si="5"/>
        <v>４時間授業</v>
      </c>
      <c r="V21" s="81"/>
      <c r="W21" s="149">
        <v>5</v>
      </c>
      <c r="X21" s="149">
        <v>5</v>
      </c>
      <c r="Y21" s="149">
        <v>5</v>
      </c>
      <c r="Z21" s="149">
        <v>5</v>
      </c>
      <c r="AA21" s="149">
        <v>5</v>
      </c>
      <c r="AB21" s="149">
        <v>5</v>
      </c>
      <c r="AC21" s="291">
        <f t="shared" si="2"/>
        <v>18</v>
      </c>
      <c r="AD21" s="291" t="str">
        <f t="shared" si="3"/>
        <v>水</v>
      </c>
      <c r="AE21" s="289">
        <f t="shared" si="6"/>
        <v>1</v>
      </c>
      <c r="AF21" s="289">
        <f t="shared" si="6"/>
        <v>1</v>
      </c>
      <c r="AG21" s="289">
        <f t="shared" si="6"/>
        <v>1</v>
      </c>
      <c r="AH21" s="289">
        <f t="shared" si="6"/>
        <v>1</v>
      </c>
      <c r="AI21" s="289">
        <f t="shared" si="6"/>
        <v>1</v>
      </c>
      <c r="AJ21" s="289">
        <f t="shared" si="6"/>
        <v>1</v>
      </c>
    </row>
    <row r="22" spans="1:36" s="43" customFormat="1" ht="84.75" customHeight="1">
      <c r="A22" s="67"/>
      <c r="B22" s="404">
        <v>19</v>
      </c>
      <c r="C22" s="374" t="s">
        <v>180</v>
      </c>
      <c r="D22" s="374"/>
      <c r="E22" s="458" t="s">
        <v>28</v>
      </c>
      <c r="F22" s="1233" t="s">
        <v>352</v>
      </c>
      <c r="G22" s="544"/>
      <c r="H22" s="451" t="s">
        <v>41</v>
      </c>
      <c r="I22" s="452"/>
      <c r="J22" s="327">
        <v>4</v>
      </c>
      <c r="K22" s="328">
        <v>4</v>
      </c>
      <c r="L22" s="328">
        <v>4</v>
      </c>
      <c r="M22" s="328">
        <v>4</v>
      </c>
      <c r="N22" s="328">
        <v>4</v>
      </c>
      <c r="O22" s="329">
        <v>4</v>
      </c>
      <c r="Q22" s="145">
        <f t="shared" si="0"/>
        <v>19</v>
      </c>
      <c r="R22" s="145" t="str">
        <f t="shared" si="1"/>
        <v>木</v>
      </c>
      <c r="S22" s="299"/>
      <c r="T22" s="81"/>
      <c r="U22" s="854" t="str">
        <f t="shared" si="5"/>
        <v>４時間授業</v>
      </c>
      <c r="V22" s="81"/>
      <c r="W22" s="172">
        <v>5</v>
      </c>
      <c r="X22" s="172">
        <v>6</v>
      </c>
      <c r="Y22" s="172">
        <v>6</v>
      </c>
      <c r="Z22" s="149">
        <v>6</v>
      </c>
      <c r="AA22" s="149">
        <v>6</v>
      </c>
      <c r="AB22" s="149">
        <v>6</v>
      </c>
      <c r="AC22" s="291">
        <f t="shared" si="2"/>
        <v>19</v>
      </c>
      <c r="AD22" s="291" t="str">
        <f t="shared" si="3"/>
        <v>木</v>
      </c>
      <c r="AE22" s="289">
        <f t="shared" si="6"/>
        <v>1</v>
      </c>
      <c r="AF22" s="289">
        <f t="shared" si="6"/>
        <v>2</v>
      </c>
      <c r="AG22" s="289">
        <f t="shared" si="6"/>
        <v>2</v>
      </c>
      <c r="AH22" s="289">
        <f t="shared" si="6"/>
        <v>2</v>
      </c>
      <c r="AI22" s="289">
        <f t="shared" si="6"/>
        <v>2</v>
      </c>
      <c r="AJ22" s="289">
        <f t="shared" si="6"/>
        <v>2</v>
      </c>
    </row>
    <row r="23" spans="1:36" s="43" customFormat="1" ht="84.75" customHeight="1">
      <c r="A23" s="67"/>
      <c r="B23" s="404">
        <v>20</v>
      </c>
      <c r="C23" s="374" t="s">
        <v>15</v>
      </c>
      <c r="D23" s="374"/>
      <c r="E23" s="458" t="s">
        <v>28</v>
      </c>
      <c r="F23" s="521" t="s">
        <v>353</v>
      </c>
      <c r="G23" s="544"/>
      <c r="H23" s="875" t="s">
        <v>223</v>
      </c>
      <c r="I23" s="452" t="s">
        <v>222</v>
      </c>
      <c r="J23" s="327">
        <v>4</v>
      </c>
      <c r="K23" s="328">
        <v>4</v>
      </c>
      <c r="L23" s="328">
        <v>4</v>
      </c>
      <c r="M23" s="328">
        <v>4</v>
      </c>
      <c r="N23" s="328">
        <v>4</v>
      </c>
      <c r="O23" s="329">
        <v>4</v>
      </c>
      <c r="Q23" s="145">
        <f t="shared" si="0"/>
        <v>20</v>
      </c>
      <c r="R23" s="145" t="str">
        <f t="shared" si="1"/>
        <v>金</v>
      </c>
      <c r="S23" s="306"/>
      <c r="T23" s="81"/>
      <c r="U23" s="854" t="str">
        <f t="shared" si="5"/>
        <v>４時間授業　
給食終了</v>
      </c>
      <c r="V23" s="81"/>
      <c r="W23" s="149">
        <v>5</v>
      </c>
      <c r="X23" s="149">
        <v>5</v>
      </c>
      <c r="Y23" s="149">
        <v>6</v>
      </c>
      <c r="Z23" s="149">
        <v>6</v>
      </c>
      <c r="AA23" s="149">
        <v>6</v>
      </c>
      <c r="AB23" s="149">
        <v>6</v>
      </c>
      <c r="AC23" s="291">
        <f t="shared" si="2"/>
        <v>20</v>
      </c>
      <c r="AD23" s="291" t="str">
        <f t="shared" si="3"/>
        <v>金</v>
      </c>
      <c r="AE23" s="289">
        <f t="shared" si="6"/>
        <v>1</v>
      </c>
      <c r="AF23" s="289">
        <f t="shared" si="6"/>
        <v>1</v>
      </c>
      <c r="AG23" s="289">
        <f t="shared" si="6"/>
        <v>2</v>
      </c>
      <c r="AH23" s="289">
        <f t="shared" si="6"/>
        <v>2</v>
      </c>
      <c r="AI23" s="289">
        <f t="shared" si="6"/>
        <v>2</v>
      </c>
      <c r="AJ23" s="289">
        <f t="shared" si="6"/>
        <v>2</v>
      </c>
    </row>
    <row r="24" spans="1:36" s="43" customFormat="1" ht="84.75" customHeight="1">
      <c r="A24" s="67"/>
      <c r="B24" s="960">
        <v>21</v>
      </c>
      <c r="C24" s="881" t="s">
        <v>182</v>
      </c>
      <c r="D24" s="881"/>
      <c r="E24" s="987"/>
      <c r="F24" s="1096"/>
      <c r="G24" s="1124"/>
      <c r="H24" s="955"/>
      <c r="I24" s="1098"/>
      <c r="J24" s="887"/>
      <c r="K24" s="888"/>
      <c r="L24" s="888"/>
      <c r="M24" s="888"/>
      <c r="N24" s="888"/>
      <c r="O24" s="906"/>
      <c r="P24" s="890"/>
      <c r="Q24" s="891">
        <f t="shared" si="0"/>
        <v>21</v>
      </c>
      <c r="R24" s="891" t="str">
        <f t="shared" si="1"/>
        <v>土</v>
      </c>
      <c r="S24" s="977"/>
      <c r="T24" s="905"/>
      <c r="U24" s="1131">
        <f t="shared" si="5"/>
        <v>0</v>
      </c>
      <c r="V24" s="81"/>
      <c r="W24" s="149">
        <v>5</v>
      </c>
      <c r="X24" s="149">
        <v>5</v>
      </c>
      <c r="Y24" s="149">
        <v>5</v>
      </c>
      <c r="Z24" s="149">
        <v>6</v>
      </c>
      <c r="AA24" s="149">
        <v>6</v>
      </c>
      <c r="AB24" s="149">
        <v>6</v>
      </c>
      <c r="AC24" s="291">
        <f t="shared" si="2"/>
        <v>21</v>
      </c>
      <c r="AD24" s="291" t="str">
        <f t="shared" si="3"/>
        <v>土</v>
      </c>
      <c r="AE24" s="289">
        <f t="shared" si="6"/>
        <v>5</v>
      </c>
      <c r="AF24" s="289">
        <f t="shared" si="6"/>
        <v>5</v>
      </c>
      <c r="AG24" s="289">
        <f t="shared" si="6"/>
        <v>5</v>
      </c>
      <c r="AH24" s="289">
        <f t="shared" si="6"/>
        <v>6</v>
      </c>
      <c r="AI24" s="289">
        <f t="shared" si="6"/>
        <v>6</v>
      </c>
      <c r="AJ24" s="289">
        <f t="shared" si="6"/>
        <v>6</v>
      </c>
    </row>
    <row r="25" spans="1:36" s="43" customFormat="1" ht="84.75" customHeight="1">
      <c r="A25" s="67"/>
      <c r="B25" s="960">
        <v>22</v>
      </c>
      <c r="C25" s="881" t="s">
        <v>185</v>
      </c>
      <c r="D25" s="882"/>
      <c r="E25" s="987"/>
      <c r="F25" s="1096"/>
      <c r="G25" s="1124"/>
      <c r="H25" s="955"/>
      <c r="I25" s="1098"/>
      <c r="J25" s="887"/>
      <c r="K25" s="888"/>
      <c r="L25" s="888"/>
      <c r="M25" s="888"/>
      <c r="N25" s="888"/>
      <c r="O25" s="906"/>
      <c r="P25" s="890"/>
      <c r="Q25" s="891">
        <f t="shared" si="0"/>
        <v>22</v>
      </c>
      <c r="R25" s="891" t="str">
        <f t="shared" si="1"/>
        <v>日</v>
      </c>
      <c r="S25" s="1121"/>
      <c r="T25" s="1135"/>
      <c r="U25" s="1131">
        <f t="shared" si="5"/>
        <v>0</v>
      </c>
      <c r="V25" s="108"/>
      <c r="W25" s="149">
        <v>5</v>
      </c>
      <c r="X25" s="149">
        <v>5</v>
      </c>
      <c r="Y25" s="149">
        <v>6</v>
      </c>
      <c r="Z25" s="149">
        <v>6</v>
      </c>
      <c r="AA25" s="149">
        <v>6</v>
      </c>
      <c r="AB25" s="149">
        <v>6</v>
      </c>
      <c r="AC25" s="291">
        <f t="shared" si="2"/>
        <v>22</v>
      </c>
      <c r="AD25" s="291" t="str">
        <f t="shared" si="3"/>
        <v>日</v>
      </c>
      <c r="AE25" s="289">
        <f t="shared" si="6"/>
        <v>5</v>
      </c>
      <c r="AF25" s="289">
        <f t="shared" si="6"/>
        <v>5</v>
      </c>
      <c r="AG25" s="289">
        <f t="shared" si="6"/>
        <v>6</v>
      </c>
      <c r="AH25" s="289">
        <f t="shared" si="6"/>
        <v>6</v>
      </c>
      <c r="AI25" s="289">
        <f t="shared" si="6"/>
        <v>6</v>
      </c>
      <c r="AJ25" s="289">
        <f t="shared" si="6"/>
        <v>6</v>
      </c>
    </row>
    <row r="26" spans="1:36" s="43" customFormat="1" ht="84.75" customHeight="1">
      <c r="A26" s="67"/>
      <c r="B26" s="404">
        <v>23</v>
      </c>
      <c r="C26" s="374" t="s">
        <v>184</v>
      </c>
      <c r="D26" s="374"/>
      <c r="E26" s="374" t="s">
        <v>28</v>
      </c>
      <c r="F26" s="1235" t="s">
        <v>354</v>
      </c>
      <c r="G26" s="545"/>
      <c r="H26" s="451" t="s">
        <v>37</v>
      </c>
      <c r="I26" s="452"/>
      <c r="J26" s="327">
        <v>3</v>
      </c>
      <c r="K26" s="328">
        <v>3</v>
      </c>
      <c r="L26" s="328">
        <v>3</v>
      </c>
      <c r="M26" s="328">
        <v>3</v>
      </c>
      <c r="N26" s="328">
        <v>3</v>
      </c>
      <c r="O26" s="329">
        <v>3</v>
      </c>
      <c r="Q26" s="145">
        <f t="shared" si="0"/>
        <v>23</v>
      </c>
      <c r="R26" s="145" t="str">
        <f t="shared" si="1"/>
        <v>月</v>
      </c>
      <c r="S26" s="299"/>
      <c r="T26" s="81"/>
      <c r="U26" s="854" t="str">
        <f t="shared" si="5"/>
        <v>３時間授業</v>
      </c>
      <c r="V26" s="81"/>
      <c r="W26" s="173"/>
      <c r="X26" s="173"/>
      <c r="Y26" s="149"/>
      <c r="Z26" s="149"/>
      <c r="AA26" s="149"/>
      <c r="AB26" s="149"/>
      <c r="AC26" s="291">
        <f t="shared" si="2"/>
        <v>23</v>
      </c>
      <c r="AD26" s="291" t="str">
        <f t="shared" si="3"/>
        <v>月</v>
      </c>
      <c r="AE26" s="289">
        <f t="shared" si="6"/>
        <v>-3</v>
      </c>
      <c r="AF26" s="289">
        <f t="shared" si="6"/>
        <v>-3</v>
      </c>
      <c r="AG26" s="289">
        <f t="shared" si="6"/>
        <v>-3</v>
      </c>
      <c r="AH26" s="289">
        <f t="shared" si="6"/>
        <v>-3</v>
      </c>
      <c r="AI26" s="289">
        <f t="shared" si="6"/>
        <v>-3</v>
      </c>
      <c r="AJ26" s="289">
        <f t="shared" si="6"/>
        <v>-3</v>
      </c>
    </row>
    <row r="27" spans="1:36" s="43" customFormat="1" ht="84.75" customHeight="1">
      <c r="A27" s="67"/>
      <c r="B27" s="404">
        <v>24</v>
      </c>
      <c r="C27" s="374" t="s">
        <v>178</v>
      </c>
      <c r="D27" s="450"/>
      <c r="E27" s="450" t="s">
        <v>28</v>
      </c>
      <c r="F27" s="869" t="s">
        <v>355</v>
      </c>
      <c r="G27" s="547"/>
      <c r="H27" s="454" t="s">
        <v>34</v>
      </c>
      <c r="I27" s="460" t="s">
        <v>43</v>
      </c>
      <c r="J27" s="331">
        <v>3</v>
      </c>
      <c r="K27" s="332">
        <v>3</v>
      </c>
      <c r="L27" s="332">
        <v>3</v>
      </c>
      <c r="M27" s="332">
        <v>3</v>
      </c>
      <c r="N27" s="332">
        <v>3</v>
      </c>
      <c r="O27" s="329">
        <v>3</v>
      </c>
      <c r="Q27" s="145">
        <f t="shared" si="0"/>
        <v>24</v>
      </c>
      <c r="R27" s="145" t="str">
        <f t="shared" si="1"/>
        <v>火</v>
      </c>
      <c r="S27" s="299"/>
      <c r="T27" s="109"/>
      <c r="U27" s="854" t="str">
        <f t="shared" si="5"/>
        <v>２学期終業式
Ｂ日課３時間授業</v>
      </c>
      <c r="V27" s="81"/>
      <c r="W27" s="149"/>
      <c r="X27" s="149"/>
      <c r="Y27" s="149"/>
      <c r="Z27" s="149"/>
      <c r="AA27" s="149"/>
      <c r="AB27" s="149"/>
      <c r="AC27" s="291">
        <f t="shared" si="2"/>
        <v>24</v>
      </c>
      <c r="AD27" s="291" t="str">
        <f t="shared" si="3"/>
        <v>火</v>
      </c>
      <c r="AE27" s="289">
        <f t="shared" si="6"/>
        <v>-3</v>
      </c>
      <c r="AF27" s="289">
        <f t="shared" si="6"/>
        <v>-3</v>
      </c>
      <c r="AG27" s="289">
        <f t="shared" si="6"/>
        <v>-3</v>
      </c>
      <c r="AH27" s="289">
        <f t="shared" si="6"/>
        <v>-3</v>
      </c>
      <c r="AI27" s="289">
        <f t="shared" si="6"/>
        <v>-3</v>
      </c>
      <c r="AJ27" s="289">
        <f t="shared" si="6"/>
        <v>-3</v>
      </c>
    </row>
    <row r="28" spans="1:36" s="43" customFormat="1" ht="84.75" customHeight="1">
      <c r="A28" s="67"/>
      <c r="B28" s="404">
        <v>25</v>
      </c>
      <c r="C28" s="374" t="s">
        <v>179</v>
      </c>
      <c r="D28" s="450"/>
      <c r="E28" s="458"/>
      <c r="F28" s="522" t="s">
        <v>110</v>
      </c>
      <c r="G28" s="547"/>
      <c r="H28" s="454"/>
      <c r="I28" s="461"/>
      <c r="J28" s="331"/>
      <c r="K28" s="332"/>
      <c r="L28" s="332"/>
      <c r="M28" s="332"/>
      <c r="N28" s="332"/>
      <c r="O28" s="336"/>
      <c r="Q28" s="145">
        <f t="shared" si="0"/>
        <v>25</v>
      </c>
      <c r="R28" s="145" t="str">
        <f t="shared" si="1"/>
        <v>水</v>
      </c>
      <c r="S28" s="299"/>
      <c r="T28" s="110"/>
      <c r="U28" s="854" t="str">
        <f t="shared" si="5"/>
        <v>冬季休業日（～１／７）</v>
      </c>
      <c r="V28" s="81"/>
      <c r="W28" s="149"/>
      <c r="X28" s="149"/>
      <c r="Y28" s="149"/>
      <c r="Z28" s="149"/>
      <c r="AA28" s="149"/>
      <c r="AB28" s="149"/>
      <c r="AC28" s="291">
        <f t="shared" si="2"/>
        <v>25</v>
      </c>
      <c r="AD28" s="291" t="str">
        <f t="shared" si="3"/>
        <v>水</v>
      </c>
      <c r="AE28" s="289">
        <f t="shared" si="6"/>
        <v>0</v>
      </c>
      <c r="AF28" s="289">
        <f t="shared" si="6"/>
        <v>0</v>
      </c>
      <c r="AG28" s="289">
        <f t="shared" si="6"/>
        <v>0</v>
      </c>
      <c r="AH28" s="289">
        <f t="shared" si="6"/>
        <v>0</v>
      </c>
      <c r="AI28" s="289">
        <f t="shared" si="6"/>
        <v>0</v>
      </c>
      <c r="AJ28" s="289">
        <f t="shared" si="6"/>
        <v>0</v>
      </c>
    </row>
    <row r="29" spans="1:36" s="43" customFormat="1" ht="84.75" customHeight="1">
      <c r="A29" s="67"/>
      <c r="B29" s="404">
        <v>26</v>
      </c>
      <c r="C29" s="374" t="s">
        <v>180</v>
      </c>
      <c r="D29" s="374"/>
      <c r="E29" s="458"/>
      <c r="F29" s="876"/>
      <c r="G29" s="877"/>
      <c r="H29" s="878"/>
      <c r="I29" s="452"/>
      <c r="J29" s="327"/>
      <c r="K29" s="328"/>
      <c r="L29" s="328"/>
      <c r="M29" s="328"/>
      <c r="N29" s="328"/>
      <c r="O29" s="329"/>
      <c r="Q29" s="145">
        <f t="shared" si="0"/>
        <v>26</v>
      </c>
      <c r="R29" s="145" t="str">
        <f t="shared" si="1"/>
        <v>木</v>
      </c>
      <c r="S29" s="299"/>
      <c r="T29" s="81"/>
      <c r="U29" s="854">
        <f t="shared" si="5"/>
        <v>0</v>
      </c>
      <c r="V29" s="81"/>
      <c r="W29" s="149"/>
      <c r="X29" s="149"/>
      <c r="Y29" s="149"/>
      <c r="Z29" s="149"/>
      <c r="AA29" s="149"/>
      <c r="AB29" s="149"/>
      <c r="AC29" s="291">
        <f t="shared" si="2"/>
        <v>26</v>
      </c>
      <c r="AD29" s="291" t="str">
        <f t="shared" si="3"/>
        <v>木</v>
      </c>
      <c r="AE29" s="289">
        <f t="shared" si="6"/>
        <v>0</v>
      </c>
      <c r="AF29" s="289">
        <f t="shared" si="6"/>
        <v>0</v>
      </c>
      <c r="AG29" s="289">
        <f t="shared" si="6"/>
        <v>0</v>
      </c>
      <c r="AH29" s="289">
        <f t="shared" si="6"/>
        <v>0</v>
      </c>
      <c r="AI29" s="289">
        <f t="shared" si="6"/>
        <v>0</v>
      </c>
      <c r="AJ29" s="289">
        <f t="shared" si="6"/>
        <v>0</v>
      </c>
    </row>
    <row r="30" spans="1:36" s="43" customFormat="1" ht="84.75" customHeight="1">
      <c r="B30" s="404">
        <v>27</v>
      </c>
      <c r="C30" s="374" t="s">
        <v>15</v>
      </c>
      <c r="D30" s="374"/>
      <c r="E30" s="458"/>
      <c r="F30" s="521"/>
      <c r="G30" s="548"/>
      <c r="H30" s="879"/>
      <c r="I30" s="455"/>
      <c r="J30" s="331"/>
      <c r="K30" s="332"/>
      <c r="L30" s="332"/>
      <c r="M30" s="332"/>
      <c r="N30" s="332"/>
      <c r="O30" s="336"/>
      <c r="Q30" s="145">
        <f t="shared" si="0"/>
        <v>27</v>
      </c>
      <c r="R30" s="145" t="str">
        <f t="shared" si="1"/>
        <v>金</v>
      </c>
      <c r="S30" s="299"/>
      <c r="T30" s="81"/>
      <c r="U30" s="854">
        <f t="shared" si="5"/>
        <v>0</v>
      </c>
      <c r="V30" s="81"/>
      <c r="W30" s="149"/>
      <c r="X30" s="149"/>
      <c r="Y30" s="149"/>
      <c r="Z30" s="149"/>
      <c r="AA30" s="149"/>
      <c r="AB30" s="149"/>
      <c r="AC30" s="291">
        <f t="shared" si="2"/>
        <v>27</v>
      </c>
      <c r="AD30" s="291" t="str">
        <f t="shared" si="3"/>
        <v>金</v>
      </c>
      <c r="AE30" s="289">
        <f t="shared" si="6"/>
        <v>0</v>
      </c>
      <c r="AF30" s="289">
        <f t="shared" si="6"/>
        <v>0</v>
      </c>
      <c r="AG30" s="289">
        <f t="shared" si="6"/>
        <v>0</v>
      </c>
      <c r="AH30" s="289">
        <f t="shared" si="6"/>
        <v>0</v>
      </c>
      <c r="AI30" s="289">
        <f t="shared" si="6"/>
        <v>0</v>
      </c>
      <c r="AJ30" s="289">
        <f t="shared" si="6"/>
        <v>0</v>
      </c>
    </row>
    <row r="31" spans="1:36" s="43" customFormat="1" ht="84.75" customHeight="1">
      <c r="B31" s="960">
        <v>28</v>
      </c>
      <c r="C31" s="881" t="s">
        <v>182</v>
      </c>
      <c r="D31" s="881"/>
      <c r="E31" s="987"/>
      <c r="F31" s="1136"/>
      <c r="G31" s="1137"/>
      <c r="H31" s="955"/>
      <c r="I31" s="1098"/>
      <c r="J31" s="887"/>
      <c r="K31" s="888"/>
      <c r="L31" s="888"/>
      <c r="M31" s="888"/>
      <c r="N31" s="888"/>
      <c r="O31" s="906"/>
      <c r="P31" s="890"/>
      <c r="Q31" s="891">
        <f t="shared" si="0"/>
        <v>28</v>
      </c>
      <c r="R31" s="891" t="str">
        <f t="shared" si="1"/>
        <v>土</v>
      </c>
      <c r="S31" s="1030"/>
      <c r="T31" s="905"/>
      <c r="U31" s="1131">
        <f t="shared" si="5"/>
        <v>0</v>
      </c>
      <c r="V31" s="81"/>
      <c r="W31" s="149"/>
      <c r="X31" s="149"/>
      <c r="Y31" s="149"/>
      <c r="Z31" s="149"/>
      <c r="AA31" s="149"/>
      <c r="AB31" s="149"/>
      <c r="AC31" s="291">
        <f t="shared" si="2"/>
        <v>28</v>
      </c>
      <c r="AD31" s="291" t="str">
        <f t="shared" si="3"/>
        <v>土</v>
      </c>
      <c r="AE31" s="289">
        <f t="shared" si="6"/>
        <v>0</v>
      </c>
      <c r="AF31" s="289">
        <f t="shared" si="6"/>
        <v>0</v>
      </c>
      <c r="AG31" s="289">
        <f t="shared" si="6"/>
        <v>0</v>
      </c>
      <c r="AH31" s="289">
        <f t="shared" si="6"/>
        <v>0</v>
      </c>
      <c r="AI31" s="289">
        <f t="shared" si="6"/>
        <v>0</v>
      </c>
      <c r="AJ31" s="289">
        <f t="shared" si="6"/>
        <v>0</v>
      </c>
    </row>
    <row r="32" spans="1:36" s="43" customFormat="1" ht="84.75" customHeight="1">
      <c r="B32" s="960">
        <v>29</v>
      </c>
      <c r="C32" s="881" t="s">
        <v>183</v>
      </c>
      <c r="D32" s="881"/>
      <c r="E32" s="987"/>
      <c r="F32" s="1119" t="s">
        <v>111</v>
      </c>
      <c r="G32" s="1120"/>
      <c r="H32" s="955"/>
      <c r="I32" s="1098"/>
      <c r="J32" s="887"/>
      <c r="K32" s="888"/>
      <c r="L32" s="888"/>
      <c r="M32" s="888"/>
      <c r="N32" s="888"/>
      <c r="O32" s="906"/>
      <c r="P32" s="890"/>
      <c r="Q32" s="891">
        <f t="shared" si="0"/>
        <v>29</v>
      </c>
      <c r="R32" s="891" t="str">
        <f t="shared" si="1"/>
        <v>日</v>
      </c>
      <c r="S32" s="977"/>
      <c r="T32" s="905"/>
      <c r="U32" s="1131" t="str">
        <f t="shared" si="5"/>
        <v>休日</v>
      </c>
      <c r="V32" s="81"/>
      <c r="W32" s="149"/>
      <c r="X32" s="149"/>
      <c r="Y32" s="149"/>
      <c r="Z32" s="149"/>
      <c r="AA32" s="149"/>
      <c r="AB32" s="149"/>
      <c r="AC32" s="291">
        <f t="shared" si="2"/>
        <v>29</v>
      </c>
      <c r="AD32" s="291" t="str">
        <f t="shared" si="3"/>
        <v>日</v>
      </c>
      <c r="AE32" s="289">
        <f t="shared" si="6"/>
        <v>0</v>
      </c>
      <c r="AF32" s="289">
        <f t="shared" si="6"/>
        <v>0</v>
      </c>
      <c r="AG32" s="289">
        <f t="shared" si="6"/>
        <v>0</v>
      </c>
      <c r="AH32" s="289">
        <f t="shared" si="6"/>
        <v>0</v>
      </c>
      <c r="AI32" s="289">
        <f t="shared" si="6"/>
        <v>0</v>
      </c>
      <c r="AJ32" s="289">
        <f t="shared" si="6"/>
        <v>0</v>
      </c>
    </row>
    <row r="33" spans="2:36" s="43" customFormat="1" ht="84.75" customHeight="1">
      <c r="B33" s="960">
        <v>30</v>
      </c>
      <c r="C33" s="881" t="s">
        <v>17</v>
      </c>
      <c r="D33" s="881"/>
      <c r="E33" s="987"/>
      <c r="F33" s="1119" t="s">
        <v>111</v>
      </c>
      <c r="G33" s="1120"/>
      <c r="H33" s="1138"/>
      <c r="I33" s="1139"/>
      <c r="J33" s="901"/>
      <c r="K33" s="1140"/>
      <c r="L33" s="902"/>
      <c r="M33" s="902"/>
      <c r="N33" s="902"/>
      <c r="O33" s="903"/>
      <c r="P33" s="890"/>
      <c r="Q33" s="1061">
        <v>31</v>
      </c>
      <c r="R33" s="1062" t="s">
        <v>17</v>
      </c>
      <c r="S33" s="977"/>
      <c r="T33" s="905"/>
      <c r="U33" s="1131" t="str">
        <f t="shared" si="5"/>
        <v>休日</v>
      </c>
      <c r="V33" s="81"/>
      <c r="W33" s="81"/>
      <c r="X33" s="81"/>
      <c r="Y33" s="81"/>
      <c r="Z33" s="81"/>
      <c r="AA33" s="81"/>
      <c r="AB33" s="81"/>
      <c r="AC33" s="291">
        <f t="shared" si="2"/>
        <v>30</v>
      </c>
      <c r="AD33" s="291" t="str">
        <f t="shared" si="3"/>
        <v>月</v>
      </c>
      <c r="AE33" s="289">
        <f t="shared" si="6"/>
        <v>0</v>
      </c>
      <c r="AF33" s="289">
        <f t="shared" si="6"/>
        <v>0</v>
      </c>
      <c r="AG33" s="289">
        <f t="shared" si="6"/>
        <v>0</v>
      </c>
      <c r="AH33" s="289">
        <f t="shared" si="6"/>
        <v>0</v>
      </c>
      <c r="AI33" s="289">
        <f t="shared" si="6"/>
        <v>0</v>
      </c>
      <c r="AJ33" s="289">
        <f t="shared" si="6"/>
        <v>0</v>
      </c>
    </row>
    <row r="34" spans="2:36" s="43" customFormat="1" ht="84.75" customHeight="1" thickBot="1">
      <c r="B34" s="1054">
        <v>31</v>
      </c>
      <c r="C34" s="1055" t="s">
        <v>178</v>
      </c>
      <c r="D34" s="1056"/>
      <c r="E34" s="1141"/>
      <c r="F34" s="1142" t="s">
        <v>111</v>
      </c>
      <c r="G34" s="1143"/>
      <c r="H34" s="1144"/>
      <c r="I34" s="1145"/>
      <c r="J34" s="1146"/>
      <c r="K34" s="1147"/>
      <c r="L34" s="1148"/>
      <c r="M34" s="1148"/>
      <c r="N34" s="1148"/>
      <c r="O34" s="1149"/>
      <c r="P34" s="890"/>
      <c r="Q34" s="891">
        <v>31</v>
      </c>
      <c r="R34" s="891" t="s">
        <v>14</v>
      </c>
      <c r="S34" s="977"/>
      <c r="T34" s="905"/>
      <c r="U34" s="1131" t="str">
        <f t="shared" si="5"/>
        <v>休日</v>
      </c>
      <c r="V34" s="81"/>
      <c r="W34" s="81"/>
      <c r="X34" s="81"/>
      <c r="Y34" s="81"/>
      <c r="Z34" s="81"/>
      <c r="AA34" s="81"/>
      <c r="AB34" s="81"/>
      <c r="AC34" s="293"/>
      <c r="AD34" s="293"/>
      <c r="AE34" s="293"/>
      <c r="AF34" s="293"/>
      <c r="AG34" s="293"/>
      <c r="AH34" s="293"/>
      <c r="AI34" s="293"/>
      <c r="AJ34" s="293"/>
    </row>
    <row r="35" spans="2:36" s="43" customFormat="1" ht="41.25" customHeight="1">
      <c r="B35" s="1460" t="s">
        <v>282</v>
      </c>
      <c r="C35" s="1396"/>
      <c r="D35" s="1396"/>
      <c r="E35" s="1396"/>
      <c r="F35" s="1396"/>
      <c r="G35" s="1396"/>
      <c r="H35" s="1396"/>
      <c r="I35" s="1212" t="s">
        <v>20</v>
      </c>
      <c r="J35" s="363">
        <f t="shared" ref="J35:O35" si="7">SUM(J4:J34)</f>
        <v>73</v>
      </c>
      <c r="K35" s="363">
        <f t="shared" si="7"/>
        <v>76</v>
      </c>
      <c r="L35" s="363">
        <f t="shared" si="7"/>
        <v>77</v>
      </c>
      <c r="M35" s="363">
        <f t="shared" si="7"/>
        <v>79</v>
      </c>
      <c r="N35" s="363">
        <f t="shared" si="7"/>
        <v>80</v>
      </c>
      <c r="O35" s="364">
        <f t="shared" si="7"/>
        <v>79</v>
      </c>
      <c r="S35" s="70"/>
      <c r="T35" s="81"/>
      <c r="U35" s="70"/>
      <c r="V35" s="81"/>
      <c r="W35" s="233">
        <f t="shared" ref="W35:AB35" si="8">SUM(W4:W34)</f>
        <v>80</v>
      </c>
      <c r="X35" s="233">
        <f t="shared" si="8"/>
        <v>83</v>
      </c>
      <c r="Y35" s="233">
        <f t="shared" si="8"/>
        <v>90</v>
      </c>
      <c r="Z35" s="233">
        <f t="shared" si="8"/>
        <v>93</v>
      </c>
      <c r="AA35" s="233">
        <f t="shared" si="8"/>
        <v>93</v>
      </c>
      <c r="AB35" s="233">
        <f t="shared" si="8"/>
        <v>93</v>
      </c>
      <c r="AC35" s="292" t="s">
        <v>131</v>
      </c>
      <c r="AD35" s="292"/>
      <c r="AE35" s="289">
        <f t="shared" ref="AE35:AJ35" si="9">SUM(AE4:AE34)</f>
        <v>7</v>
      </c>
      <c r="AF35" s="289">
        <f t="shared" si="9"/>
        <v>7</v>
      </c>
      <c r="AG35" s="289">
        <f t="shared" si="9"/>
        <v>13</v>
      </c>
      <c r="AH35" s="289">
        <f t="shared" si="9"/>
        <v>14</v>
      </c>
      <c r="AI35" s="289">
        <f t="shared" si="9"/>
        <v>13</v>
      </c>
      <c r="AJ35" s="289">
        <f t="shared" si="9"/>
        <v>14</v>
      </c>
    </row>
    <row r="36" spans="2:36" s="43" customFormat="1" ht="41.25" customHeight="1">
      <c r="B36" s="1461"/>
      <c r="C36" s="1461"/>
      <c r="D36" s="1461"/>
      <c r="E36" s="1461"/>
      <c r="F36" s="1461"/>
      <c r="G36" s="1461"/>
      <c r="H36" s="1461"/>
      <c r="I36" s="325" t="s">
        <v>234</v>
      </c>
      <c r="J36" s="328">
        <f t="shared" ref="J36:O36" si="10">COUNTA(J4:J34)-J37</f>
        <v>17</v>
      </c>
      <c r="K36" s="328">
        <f t="shared" si="10"/>
        <v>17</v>
      </c>
      <c r="L36" s="328">
        <f t="shared" si="10"/>
        <v>17</v>
      </c>
      <c r="M36" s="328">
        <f t="shared" si="10"/>
        <v>17</v>
      </c>
      <c r="N36" s="328">
        <f t="shared" si="10"/>
        <v>17</v>
      </c>
      <c r="O36" s="329">
        <f t="shared" si="10"/>
        <v>17</v>
      </c>
      <c r="P36" s="81"/>
      <c r="Q36" s="81"/>
      <c r="R36" s="81"/>
      <c r="S36" s="70"/>
      <c r="T36" s="81"/>
      <c r="U36" s="70"/>
      <c r="V36" s="81"/>
      <c r="W36" s="81"/>
      <c r="X36" s="81"/>
      <c r="Y36" s="81"/>
      <c r="Z36" s="81"/>
      <c r="AA36" s="81"/>
      <c r="AB36" s="81"/>
    </row>
    <row r="37" spans="2:36" s="43" customFormat="1" ht="41.25" customHeight="1" thickBot="1">
      <c r="B37" s="1461"/>
      <c r="C37" s="1461"/>
      <c r="D37" s="1461"/>
      <c r="E37" s="1461"/>
      <c r="F37" s="1461"/>
      <c r="G37" s="1461"/>
      <c r="H37" s="1461"/>
      <c r="I37" s="368" t="s">
        <v>235</v>
      </c>
      <c r="J37" s="344"/>
      <c r="K37" s="344"/>
      <c r="L37" s="344"/>
      <c r="M37" s="344"/>
      <c r="N37" s="344"/>
      <c r="O37" s="345"/>
      <c r="P37" s="81"/>
      <c r="Q37" s="81"/>
      <c r="R37" s="81"/>
      <c r="S37" s="70"/>
      <c r="T37" s="81"/>
      <c r="U37" s="70"/>
      <c r="V37" s="81"/>
      <c r="W37" s="81"/>
      <c r="X37" s="81"/>
      <c r="Y37" s="81"/>
      <c r="Z37" s="81"/>
      <c r="AA37" s="81"/>
      <c r="AB37" s="81"/>
    </row>
    <row r="38" spans="2:36" s="43" customFormat="1" ht="14.25" customHeight="1" thickBot="1">
      <c r="B38" s="1400"/>
      <c r="C38" s="1400"/>
      <c r="D38" s="1400"/>
      <c r="E38" s="1400"/>
      <c r="F38" s="1400"/>
      <c r="G38" s="1400"/>
      <c r="H38" s="1400"/>
      <c r="I38" s="108"/>
      <c r="J38" s="106"/>
      <c r="K38" s="106"/>
      <c r="L38" s="106"/>
      <c r="M38" s="106"/>
      <c r="N38" s="106"/>
      <c r="O38" s="269"/>
      <c r="P38" s="44" t="s">
        <v>22</v>
      </c>
      <c r="Q38" s="44"/>
      <c r="R38" s="44"/>
      <c r="S38" s="70"/>
      <c r="T38" s="109"/>
      <c r="U38" s="118"/>
      <c r="V38" s="81"/>
    </row>
    <row r="39" spans="2:36" s="43" customFormat="1" ht="14.25" customHeight="1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S39" s="70" t="s">
        <v>22</v>
      </c>
      <c r="T39" s="81"/>
      <c r="U39" s="118" t="s">
        <v>22</v>
      </c>
      <c r="V39" s="81"/>
    </row>
    <row r="40" spans="2:36" ht="24.75" customHeight="1">
      <c r="D40" s="322"/>
      <c r="S40" s="7" t="s">
        <v>22</v>
      </c>
      <c r="T40" s="1"/>
      <c r="U40" s="1"/>
      <c r="V40" s="1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2:36" ht="14.25" thickBot="1">
      <c r="B41" s="1449"/>
      <c r="C41" s="1450"/>
      <c r="D41" s="1450"/>
      <c r="E41" s="1450"/>
      <c r="F41" s="1450"/>
      <c r="G41" s="1450"/>
      <c r="H41" s="1450"/>
      <c r="I41" s="1450"/>
      <c r="J41" s="1450"/>
      <c r="K41" s="1450"/>
      <c r="L41" s="1450"/>
      <c r="M41" s="1450"/>
      <c r="N41" s="1450"/>
      <c r="O41" s="1450"/>
      <c r="S41" s="5"/>
      <c r="T41" s="1"/>
      <c r="U41" s="1"/>
      <c r="V41" s="1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2:36" ht="13.5">
      <c r="B42" s="1457" t="s">
        <v>93</v>
      </c>
      <c r="C42" s="1458"/>
      <c r="D42" s="1458"/>
      <c r="E42" s="1458"/>
      <c r="F42" s="1458"/>
      <c r="G42" s="1458"/>
      <c r="H42" s="1459"/>
    </row>
    <row r="43" spans="2:36" ht="13.5">
      <c r="B43" s="1426"/>
      <c r="C43" s="1427"/>
      <c r="D43" s="1427"/>
      <c r="E43" s="1427"/>
      <c r="F43" s="1427"/>
      <c r="G43" s="1427"/>
      <c r="H43" s="1428"/>
    </row>
    <row r="44" spans="2:36" ht="13.5">
      <c r="B44" s="1426"/>
      <c r="C44" s="1427"/>
      <c r="D44" s="1427"/>
      <c r="E44" s="1427"/>
      <c r="F44" s="1427"/>
      <c r="G44" s="1427"/>
      <c r="H44" s="1428"/>
    </row>
  </sheetData>
  <mergeCells count="6">
    <mergeCell ref="B41:O41"/>
    <mergeCell ref="P2:P3"/>
    <mergeCell ref="H3:I3"/>
    <mergeCell ref="J2:O2"/>
    <mergeCell ref="B42:H44"/>
    <mergeCell ref="B35:H38"/>
  </mergeCells>
  <phoneticPr fontId="17"/>
  <printOptions horizontalCentered="1" verticalCentered="1"/>
  <pageMargins left="3.937007874015748E-2" right="3.937007874015748E-2" top="0.19685039370078741" bottom="0.19685039370078741" header="0" footer="0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４月</vt:lpstr>
      <vt:lpstr>５月</vt:lpstr>
      <vt:lpstr>６月 </vt:lpstr>
      <vt:lpstr>７月 </vt:lpstr>
      <vt:lpstr>８月</vt:lpstr>
      <vt:lpstr>９月</vt:lpstr>
      <vt:lpstr>１０月 </vt:lpstr>
      <vt:lpstr>１１月</vt:lpstr>
      <vt:lpstr>１２月</vt:lpstr>
      <vt:lpstr>１月</vt:lpstr>
      <vt:lpstr>２月</vt:lpstr>
      <vt:lpstr>３月 </vt:lpstr>
      <vt:lpstr>年間行事計画</vt:lpstr>
      <vt:lpstr>'１０月 '!Print_Area</vt:lpstr>
      <vt:lpstr>'１１月'!Print_Area</vt:lpstr>
      <vt:lpstr>'１２月'!Print_Area</vt:lpstr>
      <vt:lpstr>'１月'!Print_Area</vt:lpstr>
      <vt:lpstr>'２月'!Print_Area</vt:lpstr>
      <vt:lpstr>'３月 '!Print_Area</vt:lpstr>
      <vt:lpstr>'４月'!Print_Area</vt:lpstr>
      <vt:lpstr>'５月'!Print_Area</vt:lpstr>
      <vt:lpstr>'６月 '!Print_Area</vt:lpstr>
      <vt:lpstr>'７月 '!Print_Area</vt:lpstr>
      <vt:lpstr>'８月'!Print_Area</vt:lpstr>
      <vt:lpstr>'９月'!Print_Area</vt:lpstr>
      <vt:lpstr>年間行事計画!Print_Area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21kanri004@kasukabe-edu.internal</cp:lastModifiedBy>
  <cp:lastPrinted>2024-04-04T10:53:16Z</cp:lastPrinted>
  <dcterms:created xsi:type="dcterms:W3CDTF">2008-03-23T11:31:52Z</dcterms:created>
  <dcterms:modified xsi:type="dcterms:W3CDTF">2024-04-04T10:53:36Z</dcterms:modified>
</cp:coreProperties>
</file>