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第51回\"/>
    </mc:Choice>
  </mc:AlternateContent>
  <xr:revisionPtr revIDLastSave="0" documentId="13_ncr:1_{2A8F4BA9-EBF3-4FE1-B81C-E8F98FE499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貸借対照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3" l="1"/>
  <c r="B18" i="3"/>
  <c r="C42" i="3"/>
  <c r="B42" i="3"/>
  <c r="D42" i="3" s="1"/>
  <c r="B11" i="3"/>
  <c r="C11" i="3"/>
  <c r="C18" i="3"/>
  <c r="B35" i="3"/>
  <c r="B39" i="3" s="1"/>
  <c r="C35" i="3"/>
  <c r="D34" i="3"/>
  <c r="D17" i="3"/>
  <c r="C38" i="3"/>
  <c r="C25" i="3"/>
  <c r="D30" i="3"/>
  <c r="B38" i="3"/>
  <c r="D38" i="3"/>
  <c r="D32" i="3"/>
  <c r="D35" i="3" s="1"/>
  <c r="D31" i="3"/>
  <c r="D37" i="3"/>
  <c r="D16" i="3"/>
  <c r="D15" i="3"/>
  <c r="D24" i="3"/>
  <c r="D8" i="3"/>
  <c r="D9" i="3"/>
  <c r="D7" i="3"/>
  <c r="D14" i="3"/>
  <c r="D18" i="3" s="1"/>
  <c r="D20" i="3"/>
  <c r="D33" i="3"/>
  <c r="D21" i="3"/>
  <c r="D22" i="3"/>
  <c r="D11" i="3" l="1"/>
  <c r="C26" i="3"/>
  <c r="B26" i="3"/>
  <c r="B27" i="3" s="1"/>
  <c r="C39" i="3"/>
  <c r="D25" i="3"/>
  <c r="C27" i="3"/>
  <c r="D26" i="3" l="1"/>
  <c r="B41" i="3"/>
  <c r="B43" i="3" s="1"/>
  <c r="B44" i="3" s="1"/>
  <c r="D39" i="3"/>
  <c r="C41" i="3"/>
  <c r="D27" i="3"/>
  <c r="C43" i="3" l="1"/>
  <c r="D41" i="3"/>
  <c r="D43" i="3" l="1"/>
  <c r="C44" i="3"/>
  <c r="D44" i="3" s="1"/>
</calcChain>
</file>

<file path=xl/sharedStrings.xml><?xml version="1.0" encoding="utf-8"?>
<sst xmlns="http://schemas.openxmlformats.org/spreadsheetml/2006/main" count="46" uniqueCount="46">
  <si>
    <t>(単位:円）</t>
    <rPh sb="1" eb="3">
      <t>タンイ</t>
    </rPh>
    <rPh sb="4" eb="5">
      <t>エン</t>
    </rPh>
    <phoneticPr fontId="2"/>
  </si>
  <si>
    <t>Ⅰ　資産の部</t>
    <rPh sb="2" eb="4">
      <t>シサン</t>
    </rPh>
    <rPh sb="5" eb="6">
      <t>ブ</t>
    </rPh>
    <phoneticPr fontId="2"/>
  </si>
  <si>
    <t>　　　現金</t>
    <rPh sb="3" eb="5">
      <t>ゲンキン</t>
    </rPh>
    <phoneticPr fontId="2"/>
  </si>
  <si>
    <t>　　　普通預金</t>
    <rPh sb="3" eb="5">
      <t>フツウ</t>
    </rPh>
    <rPh sb="5" eb="7">
      <t>ヨキン</t>
    </rPh>
    <phoneticPr fontId="2"/>
  </si>
  <si>
    <t>　2　固定資産</t>
    <rPh sb="3" eb="5">
      <t>コテイ</t>
    </rPh>
    <rPh sb="5" eb="7">
      <t>シサン</t>
    </rPh>
    <phoneticPr fontId="2"/>
  </si>
  <si>
    <t>　1　流動資産</t>
    <rPh sb="3" eb="5">
      <t>リュウドウ</t>
    </rPh>
    <rPh sb="5" eb="7">
      <t>シサン</t>
    </rPh>
    <phoneticPr fontId="2"/>
  </si>
  <si>
    <t>　　　土地</t>
    <rPh sb="3" eb="5">
      <t>トチ</t>
    </rPh>
    <phoneticPr fontId="2"/>
  </si>
  <si>
    <t>　　流　動　資　産　合　計</t>
    <rPh sb="2" eb="3">
      <t>リュウ</t>
    </rPh>
    <rPh sb="4" eb="5">
      <t>ドウ</t>
    </rPh>
    <rPh sb="6" eb="7">
      <t>シ</t>
    </rPh>
    <rPh sb="8" eb="9">
      <t>サン</t>
    </rPh>
    <rPh sb="10" eb="11">
      <t>ゴウ</t>
    </rPh>
    <rPh sb="12" eb="13">
      <t>ケイ</t>
    </rPh>
    <phoneticPr fontId="2"/>
  </si>
  <si>
    <t>　　　生涯学習引当預金</t>
    <rPh sb="3" eb="5">
      <t>ショウガイ</t>
    </rPh>
    <rPh sb="5" eb="7">
      <t>ガクシュウ</t>
    </rPh>
    <rPh sb="7" eb="9">
      <t>ヒキアテ</t>
    </rPh>
    <rPh sb="9" eb="11">
      <t>ヨキン</t>
    </rPh>
    <phoneticPr fontId="2"/>
  </si>
  <si>
    <t>　　　建物</t>
    <rPh sb="3" eb="5">
      <t>タテモノ</t>
    </rPh>
    <phoneticPr fontId="2"/>
  </si>
  <si>
    <t>　　　器具備品</t>
    <rPh sb="3" eb="5">
      <t>キグ</t>
    </rPh>
    <rPh sb="5" eb="7">
      <t>ビヒン</t>
    </rPh>
    <phoneticPr fontId="2"/>
  </si>
  <si>
    <t>　　固　定　資　産　合　計</t>
    <rPh sb="2" eb="3">
      <t>カタム</t>
    </rPh>
    <rPh sb="4" eb="5">
      <t>サダム</t>
    </rPh>
    <rPh sb="6" eb="7">
      <t>シ</t>
    </rPh>
    <rPh sb="8" eb="9">
      <t>サン</t>
    </rPh>
    <rPh sb="10" eb="11">
      <t>ゴウ</t>
    </rPh>
    <rPh sb="12" eb="13">
      <t>ケイ</t>
    </rPh>
    <phoneticPr fontId="2"/>
  </si>
  <si>
    <t>　Ⅱ　負債の部</t>
    <rPh sb="3" eb="5">
      <t>フサイ</t>
    </rPh>
    <rPh sb="6" eb="7">
      <t>ブ</t>
    </rPh>
    <phoneticPr fontId="2"/>
  </si>
  <si>
    <t>　　1流動負債</t>
    <rPh sb="3" eb="5">
      <t>リュウドウ</t>
    </rPh>
    <rPh sb="5" eb="7">
      <t>フサイ</t>
    </rPh>
    <phoneticPr fontId="2"/>
  </si>
  <si>
    <t>　Ⅲ　正味財産の部</t>
    <rPh sb="3" eb="5">
      <t>ショウミ</t>
    </rPh>
    <rPh sb="5" eb="7">
      <t>ザイサン</t>
    </rPh>
    <rPh sb="8" eb="9">
      <t>ブ</t>
    </rPh>
    <phoneticPr fontId="2"/>
  </si>
  <si>
    <t>　　負債及び正味財産合計</t>
    <rPh sb="2" eb="4">
      <t>フサイ</t>
    </rPh>
    <rPh sb="4" eb="5">
      <t>オヨ</t>
    </rPh>
    <rPh sb="6" eb="8">
      <t>ショウミ</t>
    </rPh>
    <rPh sb="8" eb="10">
      <t>ザイサン</t>
    </rPh>
    <rPh sb="10" eb="12">
      <t>ゴウケイ</t>
    </rPh>
    <phoneticPr fontId="2"/>
  </si>
  <si>
    <t>　　資　　産　　合　　計</t>
    <rPh sb="2" eb="3">
      <t>シ</t>
    </rPh>
    <rPh sb="5" eb="6">
      <t>サン</t>
    </rPh>
    <rPh sb="8" eb="9">
      <t>ゴウ</t>
    </rPh>
    <rPh sb="11" eb="12">
      <t>ケイ</t>
    </rPh>
    <phoneticPr fontId="2"/>
  </si>
  <si>
    <t>　　　流　動　負　債　合　計</t>
    <rPh sb="3" eb="4">
      <t>リュウ</t>
    </rPh>
    <rPh sb="5" eb="6">
      <t>ドウ</t>
    </rPh>
    <rPh sb="7" eb="8">
      <t>フ</t>
    </rPh>
    <rPh sb="9" eb="10">
      <t>サイ</t>
    </rPh>
    <rPh sb="11" eb="12">
      <t>ゴウ</t>
    </rPh>
    <rPh sb="13" eb="14">
      <t>ケイ</t>
    </rPh>
    <phoneticPr fontId="2"/>
  </si>
  <si>
    <t>　　　負　　債　　合　　計</t>
    <rPh sb="3" eb="4">
      <t>フ</t>
    </rPh>
    <rPh sb="6" eb="7">
      <t>サイ</t>
    </rPh>
    <rPh sb="9" eb="10">
      <t>ゴウ</t>
    </rPh>
    <rPh sb="12" eb="13">
      <t>ケイ</t>
    </rPh>
    <phoneticPr fontId="2"/>
  </si>
  <si>
    <t>貸　借　対　照　表</t>
    <rPh sb="0" eb="1">
      <t>カシ</t>
    </rPh>
    <rPh sb="2" eb="3">
      <t>シャク</t>
    </rPh>
    <rPh sb="4" eb="5">
      <t>タイ</t>
    </rPh>
    <rPh sb="6" eb="7">
      <t>テル</t>
    </rPh>
    <rPh sb="8" eb="9">
      <t>オモテ</t>
    </rPh>
    <phoneticPr fontId="2"/>
  </si>
  <si>
    <t>　　　預り金</t>
    <rPh sb="3" eb="4">
      <t>アズ</t>
    </rPh>
    <rPh sb="5" eb="6">
      <t>キン</t>
    </rPh>
    <phoneticPr fontId="2"/>
  </si>
  <si>
    <t>　　一般正味財産</t>
    <rPh sb="2" eb="4">
      <t>イッパン</t>
    </rPh>
    <rPh sb="4" eb="6">
      <t>ショウミ</t>
    </rPh>
    <rPh sb="6" eb="8">
      <t>ザイサン</t>
    </rPh>
    <phoneticPr fontId="2"/>
  </si>
  <si>
    <t>　　正味財産合計</t>
    <rPh sb="2" eb="4">
      <t>ショウミ</t>
    </rPh>
    <rPh sb="4" eb="6">
      <t>ザイサン</t>
    </rPh>
    <rPh sb="6" eb="8">
      <t>ゴウケイ</t>
    </rPh>
    <phoneticPr fontId="2"/>
  </si>
  <si>
    <t>　　　　　科　　　　　　　　　目</t>
    <rPh sb="5" eb="6">
      <t>カ</t>
    </rPh>
    <rPh sb="15" eb="16">
      <t>メ</t>
    </rPh>
    <phoneticPr fontId="2"/>
  </si>
  <si>
    <t>　　前　　年　　度</t>
    <rPh sb="2" eb="3">
      <t>マエ</t>
    </rPh>
    <rPh sb="5" eb="6">
      <t>トシ</t>
    </rPh>
    <rPh sb="8" eb="9">
      <t>ド</t>
    </rPh>
    <phoneticPr fontId="2"/>
  </si>
  <si>
    <t>増　　　減</t>
    <rPh sb="0" eb="1">
      <t>ゾウ</t>
    </rPh>
    <rPh sb="4" eb="5">
      <t>ゲン</t>
    </rPh>
    <phoneticPr fontId="2"/>
  </si>
  <si>
    <t>　　　その他の固定資産合計</t>
    <rPh sb="5" eb="6">
      <t>タ</t>
    </rPh>
    <rPh sb="7" eb="9">
      <t>コテイ</t>
    </rPh>
    <rPh sb="9" eb="11">
      <t>シサン</t>
    </rPh>
    <rPh sb="11" eb="13">
      <t>ゴウケイ</t>
    </rPh>
    <phoneticPr fontId="2"/>
  </si>
  <si>
    <t>　　　特　定　資　産　合　計</t>
    <rPh sb="3" eb="4">
      <t>トク</t>
    </rPh>
    <rPh sb="5" eb="6">
      <t>サダム</t>
    </rPh>
    <rPh sb="7" eb="8">
      <t>シ</t>
    </rPh>
    <rPh sb="9" eb="10">
      <t>サン</t>
    </rPh>
    <rPh sb="11" eb="12">
      <t>ゴウ</t>
    </rPh>
    <rPh sb="13" eb="14">
      <t>ケイ</t>
    </rPh>
    <phoneticPr fontId="2"/>
  </si>
  <si>
    <t>　　当　　年　　度</t>
    <rPh sb="2" eb="3">
      <t>トウ</t>
    </rPh>
    <rPh sb="5" eb="6">
      <t>トシ</t>
    </rPh>
    <rPh sb="8" eb="9">
      <t>ド</t>
    </rPh>
    <phoneticPr fontId="2"/>
  </si>
  <si>
    <t>　　　未収金</t>
    <rPh sb="3" eb="6">
      <t>ミシュウキン</t>
    </rPh>
    <phoneticPr fontId="2"/>
  </si>
  <si>
    <t>　　　会館建替積立預金</t>
    <rPh sb="3" eb="5">
      <t>カイカン</t>
    </rPh>
    <rPh sb="5" eb="7">
      <t>タテカ</t>
    </rPh>
    <rPh sb="7" eb="9">
      <t>ツミタテ</t>
    </rPh>
    <rPh sb="9" eb="11">
      <t>ヨキン</t>
    </rPh>
    <phoneticPr fontId="2"/>
  </si>
  <si>
    <t>　　　ソフトウエア</t>
    <phoneticPr fontId="2"/>
  </si>
  <si>
    <t>　　2　固定負債</t>
    <rPh sb="4" eb="6">
      <t>コテイ</t>
    </rPh>
    <rPh sb="6" eb="8">
      <t>フサイ</t>
    </rPh>
    <phoneticPr fontId="2"/>
  </si>
  <si>
    <t>　　　退職給付引当金</t>
    <rPh sb="3" eb="5">
      <t>タイショク</t>
    </rPh>
    <rPh sb="5" eb="7">
      <t>キュウフ</t>
    </rPh>
    <rPh sb="7" eb="9">
      <t>ヒキアテ</t>
    </rPh>
    <rPh sb="9" eb="10">
      <t>キン</t>
    </rPh>
    <phoneticPr fontId="2"/>
  </si>
  <si>
    <t>　　　固　定　負　債　合　計</t>
    <rPh sb="3" eb="4">
      <t>カタム</t>
    </rPh>
    <rPh sb="5" eb="6">
      <t>サダム</t>
    </rPh>
    <rPh sb="7" eb="8">
      <t>フ</t>
    </rPh>
    <rPh sb="9" eb="10">
      <t>サイ</t>
    </rPh>
    <rPh sb="11" eb="12">
      <t>ゴウ</t>
    </rPh>
    <rPh sb="13" eb="14">
      <t>ケイ</t>
    </rPh>
    <phoneticPr fontId="2"/>
  </si>
  <si>
    <t>　　①　特定資産</t>
    <rPh sb="4" eb="6">
      <t>トクテイ</t>
    </rPh>
    <rPh sb="6" eb="8">
      <t>シサン</t>
    </rPh>
    <phoneticPr fontId="2"/>
  </si>
  <si>
    <t>　　②　その他固定資産</t>
    <rPh sb="6" eb="7">
      <t>タ</t>
    </rPh>
    <rPh sb="7" eb="9">
      <t>コテイ</t>
    </rPh>
    <rPh sb="9" eb="11">
      <t>シサン</t>
    </rPh>
    <phoneticPr fontId="2"/>
  </si>
  <si>
    <t>　　（うち特定資産への充当額）</t>
    <rPh sb="5" eb="7">
      <t>トクテイ</t>
    </rPh>
    <rPh sb="7" eb="9">
      <t>シサン</t>
    </rPh>
    <rPh sb="11" eb="13">
      <t>ジュウトウ</t>
    </rPh>
    <rPh sb="13" eb="14">
      <t>ガク</t>
    </rPh>
    <phoneticPr fontId="2"/>
  </si>
  <si>
    <t>　　　生涯教育金</t>
    <rPh sb="3" eb="5">
      <t>ショウガイ</t>
    </rPh>
    <rPh sb="5" eb="7">
      <t>キョウイク</t>
    </rPh>
    <rPh sb="7" eb="8">
      <t>キン</t>
    </rPh>
    <phoneticPr fontId="2"/>
  </si>
  <si>
    <t>　　　賞与引当金</t>
    <rPh sb="3" eb="5">
      <t>ショウヨ</t>
    </rPh>
    <rPh sb="5" eb="7">
      <t>ヒキアテ</t>
    </rPh>
    <rPh sb="7" eb="8">
      <t>キン</t>
    </rPh>
    <phoneticPr fontId="2"/>
  </si>
  <si>
    <t>　　　退職給付引当預金</t>
    <rPh sb="3" eb="4">
      <t>タイ</t>
    </rPh>
    <rPh sb="4" eb="5">
      <t>ショク</t>
    </rPh>
    <rPh sb="5" eb="7">
      <t>キュウフ</t>
    </rPh>
    <rPh sb="7" eb="9">
      <t>ヒキアテ</t>
    </rPh>
    <rPh sb="9" eb="11">
      <t>ヨキン</t>
    </rPh>
    <phoneticPr fontId="2"/>
  </si>
  <si>
    <t>　　　未払金</t>
    <rPh sb="3" eb="4">
      <t>ミ</t>
    </rPh>
    <rPh sb="4" eb="5">
      <t>バラ</t>
    </rPh>
    <rPh sb="5" eb="6">
      <t>キン</t>
    </rPh>
    <phoneticPr fontId="2"/>
  </si>
  <si>
    <t>　　　前受金</t>
    <rPh sb="3" eb="4">
      <t>マエ</t>
    </rPh>
    <rPh sb="4" eb="5">
      <t>ウ</t>
    </rPh>
    <rPh sb="5" eb="6">
      <t>キン</t>
    </rPh>
    <phoneticPr fontId="2"/>
  </si>
  <si>
    <t>　　　50周年記念事業準備資金</t>
    <rPh sb="5" eb="7">
      <t>シュウネン</t>
    </rPh>
    <rPh sb="7" eb="9">
      <t>キネン</t>
    </rPh>
    <rPh sb="9" eb="11">
      <t>ジギョウ</t>
    </rPh>
    <rPh sb="11" eb="15">
      <t>ジュンビシキン</t>
    </rPh>
    <phoneticPr fontId="2"/>
  </si>
  <si>
    <t>　　　特定費用準備資金</t>
    <rPh sb="3" eb="7">
      <t>トクテイヒヨウ</t>
    </rPh>
    <rPh sb="7" eb="11">
      <t>ジュンビシキン</t>
    </rPh>
    <phoneticPr fontId="2"/>
  </si>
  <si>
    <t>令和3年3月31日現在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</si>
</sst>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&quot;(&quot;#,##0&quot;)&quot;;&quot;(△ &quot;#,##0&quot;)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3" fillId="0" borderId="5" xfId="0" applyNumberFormat="1" applyFont="1" applyBorder="1">
      <alignment vertical="center"/>
    </xf>
    <xf numFmtId="176" fontId="0" fillId="0" borderId="9" xfId="0" applyNumberFormat="1" applyBorder="1">
      <alignment vertical="center"/>
    </xf>
    <xf numFmtId="176" fontId="3" fillId="0" borderId="10" xfId="0" applyNumberFormat="1" applyFon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3" fillId="0" borderId="13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6" fontId="3" fillId="0" borderId="1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 applyAlignment="1">
      <alignment horizontal="center" vertical="center"/>
    </xf>
    <xf numFmtId="176" fontId="0" fillId="0" borderId="17" xfId="0" applyNumberFormat="1" applyBorder="1">
      <alignment vertical="center"/>
    </xf>
    <xf numFmtId="176" fontId="1" fillId="0" borderId="5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76" fontId="3" fillId="0" borderId="18" xfId="0" applyNumberFormat="1" applyFont="1" applyBorder="1">
      <alignment vertical="center"/>
    </xf>
    <xf numFmtId="176" fontId="3" fillId="0" borderId="19" xfId="0" applyNumberFormat="1" applyFont="1" applyBorder="1">
      <alignment vertical="center"/>
    </xf>
    <xf numFmtId="177" fontId="3" fillId="0" borderId="6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177" fontId="3" fillId="0" borderId="7" xfId="0" applyNumberFormat="1" applyFont="1" applyBorder="1">
      <alignment vertical="center"/>
    </xf>
    <xf numFmtId="176" fontId="0" fillId="0" borderId="5" xfId="0" applyNumberFormat="1" applyFill="1" applyBorder="1">
      <alignment vertical="center"/>
    </xf>
    <xf numFmtId="176" fontId="0" fillId="0" borderId="6" xfId="0" applyNumberFormat="1" applyFill="1" applyBorder="1">
      <alignment vertical="center"/>
    </xf>
    <xf numFmtId="0" fontId="4" fillId="0" borderId="0" xfId="0" applyFont="1" applyAlignment="1">
      <alignment horizontal="center" vertical="center"/>
    </xf>
    <xf numFmtId="5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Normal="100" workbookViewId="0">
      <selection activeCell="B26" sqref="B26"/>
    </sheetView>
  </sheetViews>
  <sheetFormatPr defaultRowHeight="13.5" x14ac:dyDescent="0.15"/>
  <cols>
    <col min="1" max="1" width="31.75" customWidth="1"/>
    <col min="2" max="4" width="16.75" customWidth="1"/>
  </cols>
  <sheetData>
    <row r="1" spans="1:4" ht="25.5" customHeight="1" x14ac:dyDescent="0.15">
      <c r="A1" s="33" t="s">
        <v>19</v>
      </c>
      <c r="B1" s="33"/>
      <c r="C1" s="33"/>
      <c r="D1" s="33"/>
    </row>
    <row r="2" spans="1:4" ht="16.5" customHeight="1" x14ac:dyDescent="0.15">
      <c r="A2" s="34" t="s">
        <v>45</v>
      </c>
      <c r="B2" s="35"/>
      <c r="C2" s="35"/>
      <c r="D2" s="35"/>
    </row>
    <row r="3" spans="1:4" ht="14.25" thickBot="1" x14ac:dyDescent="0.2">
      <c r="D3" s="29" t="s">
        <v>0</v>
      </c>
    </row>
    <row r="4" spans="1:4" ht="16.149999999999999" customHeight="1" thickBot="1" x14ac:dyDescent="0.2">
      <c r="A4" s="14" t="s">
        <v>23</v>
      </c>
      <c r="B4" s="21" t="s">
        <v>28</v>
      </c>
      <c r="C4" s="21" t="s">
        <v>24</v>
      </c>
      <c r="D4" s="22" t="s">
        <v>25</v>
      </c>
    </row>
    <row r="5" spans="1:4" ht="22.15" customHeight="1" x14ac:dyDescent="0.15">
      <c r="A5" s="14" t="s">
        <v>1</v>
      </c>
      <c r="B5" s="12"/>
      <c r="C5" s="12"/>
      <c r="D5" s="13"/>
    </row>
    <row r="6" spans="1:4" ht="17.45" customHeight="1" x14ac:dyDescent="0.15">
      <c r="A6" s="9" t="s">
        <v>5</v>
      </c>
      <c r="B6" s="6"/>
      <c r="C6" s="6"/>
      <c r="D6" s="7"/>
    </row>
    <row r="7" spans="1:4" ht="17.45" customHeight="1" x14ac:dyDescent="0.15">
      <c r="A7" s="5" t="s">
        <v>2</v>
      </c>
      <c r="B7" s="6">
        <v>45410</v>
      </c>
      <c r="C7" s="6">
        <v>98649</v>
      </c>
      <c r="D7" s="7">
        <f>B7-C7</f>
        <v>-53239</v>
      </c>
    </row>
    <row r="8" spans="1:4" ht="17.45" customHeight="1" x14ac:dyDescent="0.15">
      <c r="A8" s="5" t="s">
        <v>3</v>
      </c>
      <c r="B8" s="6">
        <v>2667286</v>
      </c>
      <c r="C8" s="6">
        <v>5353608</v>
      </c>
      <c r="D8" s="7">
        <f>B8-C8</f>
        <v>-2686322</v>
      </c>
    </row>
    <row r="9" spans="1:4" ht="17.45" customHeight="1" x14ac:dyDescent="0.15">
      <c r="A9" s="8" t="s">
        <v>29</v>
      </c>
      <c r="B9" s="6">
        <v>3428500</v>
      </c>
      <c r="C9" s="6">
        <v>2482999</v>
      </c>
      <c r="D9" s="7">
        <f>B9-C9</f>
        <v>945501</v>
      </c>
    </row>
    <row r="10" spans="1:4" ht="17.45" customHeight="1" x14ac:dyDescent="0.15">
      <c r="A10" s="8"/>
      <c r="B10" s="6"/>
      <c r="C10" s="6"/>
      <c r="D10" s="7"/>
    </row>
    <row r="11" spans="1:4" ht="17.45" customHeight="1" x14ac:dyDescent="0.15">
      <c r="A11" s="15" t="s">
        <v>7</v>
      </c>
      <c r="B11" s="1">
        <f>SUM(B7:B10)</f>
        <v>6141196</v>
      </c>
      <c r="C11" s="1">
        <f>SUM(C7:C10)</f>
        <v>7935256</v>
      </c>
      <c r="D11" s="2">
        <f>SUM(D7:D10)</f>
        <v>-1794060</v>
      </c>
    </row>
    <row r="12" spans="1:4" ht="17.45" customHeight="1" x14ac:dyDescent="0.15">
      <c r="A12" s="15" t="s">
        <v>4</v>
      </c>
      <c r="B12" s="6"/>
      <c r="C12" s="6"/>
      <c r="D12" s="7"/>
    </row>
    <row r="13" spans="1:4" ht="17.45" customHeight="1" x14ac:dyDescent="0.15">
      <c r="A13" s="9" t="s">
        <v>35</v>
      </c>
      <c r="B13" s="6"/>
      <c r="C13" s="6"/>
      <c r="D13" s="7"/>
    </row>
    <row r="14" spans="1:4" ht="17.45" customHeight="1" x14ac:dyDescent="0.15">
      <c r="A14" s="5" t="s">
        <v>40</v>
      </c>
      <c r="B14" s="6">
        <v>522500</v>
      </c>
      <c r="C14" s="6">
        <v>285000</v>
      </c>
      <c r="D14" s="7">
        <f t="shared" ref="D14:D44" si="0">B14-C14</f>
        <v>237500</v>
      </c>
    </row>
    <row r="15" spans="1:4" ht="17.45" customHeight="1" x14ac:dyDescent="0.15">
      <c r="A15" s="5" t="s">
        <v>30</v>
      </c>
      <c r="B15" s="6">
        <v>12600000</v>
      </c>
      <c r="C15" s="6">
        <v>12600000</v>
      </c>
      <c r="D15" s="7">
        <f t="shared" si="0"/>
        <v>0</v>
      </c>
    </row>
    <row r="16" spans="1:4" ht="17.45" customHeight="1" x14ac:dyDescent="0.15">
      <c r="A16" s="5" t="s">
        <v>38</v>
      </c>
      <c r="B16" s="6">
        <v>2000000</v>
      </c>
      <c r="C16" s="6">
        <v>2000000</v>
      </c>
      <c r="D16" s="7">
        <f t="shared" si="0"/>
        <v>0</v>
      </c>
    </row>
    <row r="17" spans="1:4" ht="17.45" customHeight="1" x14ac:dyDescent="0.15">
      <c r="A17" s="31" t="s">
        <v>43</v>
      </c>
      <c r="B17" s="32">
        <v>500000</v>
      </c>
      <c r="C17" s="32"/>
      <c r="D17" s="7">
        <f t="shared" si="0"/>
        <v>500000</v>
      </c>
    </row>
    <row r="18" spans="1:4" ht="17.45" customHeight="1" x14ac:dyDescent="0.15">
      <c r="A18" s="9" t="s">
        <v>27</v>
      </c>
      <c r="B18" s="1">
        <f>SUM(B14:B17)</f>
        <v>15622500</v>
      </c>
      <c r="C18" s="1">
        <f>SUM(C14:C17)</f>
        <v>14885000</v>
      </c>
      <c r="D18" s="2">
        <f>SUM(D14:D17)</f>
        <v>737500</v>
      </c>
    </row>
    <row r="19" spans="1:4" ht="17.45" customHeight="1" x14ac:dyDescent="0.15">
      <c r="A19" s="9" t="s">
        <v>36</v>
      </c>
      <c r="B19" s="6"/>
      <c r="C19" s="6"/>
      <c r="D19" s="7"/>
    </row>
    <row r="20" spans="1:4" ht="17.45" customHeight="1" x14ac:dyDescent="0.15">
      <c r="A20" s="5" t="s">
        <v>8</v>
      </c>
      <c r="B20" s="6">
        <v>800000</v>
      </c>
      <c r="C20" s="6">
        <v>800000</v>
      </c>
      <c r="D20" s="7">
        <f>B20-C20</f>
        <v>0</v>
      </c>
    </row>
    <row r="21" spans="1:4" ht="17.45" customHeight="1" x14ac:dyDescent="0.15">
      <c r="A21" s="5" t="s">
        <v>9</v>
      </c>
      <c r="B21" s="6">
        <v>3484193</v>
      </c>
      <c r="C21" s="6">
        <v>4032236</v>
      </c>
      <c r="D21" s="7">
        <f t="shared" si="0"/>
        <v>-548043</v>
      </c>
    </row>
    <row r="22" spans="1:4" ht="17.45" customHeight="1" x14ac:dyDescent="0.15">
      <c r="A22" s="5" t="s">
        <v>10</v>
      </c>
      <c r="B22" s="6">
        <v>72244</v>
      </c>
      <c r="C22" s="6">
        <v>105540</v>
      </c>
      <c r="D22" s="7">
        <f t="shared" si="0"/>
        <v>-33296</v>
      </c>
    </row>
    <row r="23" spans="1:4" ht="17.45" customHeight="1" x14ac:dyDescent="0.15">
      <c r="A23" s="8" t="s">
        <v>6</v>
      </c>
      <c r="B23" s="23">
        <v>13700000</v>
      </c>
      <c r="C23" s="23">
        <v>13700000</v>
      </c>
      <c r="D23" s="7">
        <v>0</v>
      </c>
    </row>
    <row r="24" spans="1:4" ht="17.45" customHeight="1" x14ac:dyDescent="0.15">
      <c r="A24" s="8" t="s">
        <v>31</v>
      </c>
      <c r="B24" s="23">
        <v>108864</v>
      </c>
      <c r="C24" s="23">
        <v>145152</v>
      </c>
      <c r="D24" s="7">
        <f>B24-C24</f>
        <v>-36288</v>
      </c>
    </row>
    <row r="25" spans="1:4" ht="17.45" customHeight="1" x14ac:dyDescent="0.15">
      <c r="A25" s="15" t="s">
        <v>26</v>
      </c>
      <c r="B25" s="16">
        <f>SUM(B20:B24)</f>
        <v>18165301</v>
      </c>
      <c r="C25" s="16">
        <f>SUM(C20:C24)</f>
        <v>18782928</v>
      </c>
      <c r="D25" s="2">
        <f t="shared" si="0"/>
        <v>-617627</v>
      </c>
    </row>
    <row r="26" spans="1:4" ht="17.45" customHeight="1" x14ac:dyDescent="0.15">
      <c r="A26" s="9" t="s">
        <v>11</v>
      </c>
      <c r="B26" s="17">
        <f>B18+B25</f>
        <v>33787801</v>
      </c>
      <c r="C26" s="17">
        <f>C18+C25</f>
        <v>33667928</v>
      </c>
      <c r="D26" s="18">
        <f t="shared" si="0"/>
        <v>119873</v>
      </c>
    </row>
    <row r="27" spans="1:4" ht="17.45" customHeight="1" thickBot="1" x14ac:dyDescent="0.2">
      <c r="A27" s="11" t="s">
        <v>16</v>
      </c>
      <c r="B27" s="20">
        <f>B11+B26</f>
        <v>39928997</v>
      </c>
      <c r="C27" s="20">
        <f>C11+C26</f>
        <v>41603184</v>
      </c>
      <c r="D27" s="4">
        <f t="shared" si="0"/>
        <v>-1674187</v>
      </c>
    </row>
    <row r="28" spans="1:4" ht="22.15" customHeight="1" x14ac:dyDescent="0.15">
      <c r="A28" s="9" t="s">
        <v>12</v>
      </c>
      <c r="B28" s="6"/>
      <c r="C28" s="6"/>
      <c r="D28" s="10"/>
    </row>
    <row r="29" spans="1:4" ht="17.45" customHeight="1" x14ac:dyDescent="0.15">
      <c r="A29" s="9" t="s">
        <v>13</v>
      </c>
      <c r="B29" s="6"/>
      <c r="C29" s="6"/>
      <c r="D29" s="10"/>
    </row>
    <row r="30" spans="1:4" ht="17.45" customHeight="1" x14ac:dyDescent="0.15">
      <c r="A30" s="5" t="s">
        <v>41</v>
      </c>
      <c r="B30" s="6">
        <v>17790</v>
      </c>
      <c r="C30" s="6">
        <v>2477439</v>
      </c>
      <c r="D30" s="10">
        <f>B30-C30</f>
        <v>-2459649</v>
      </c>
    </row>
    <row r="31" spans="1:4" ht="17.45" customHeight="1" x14ac:dyDescent="0.15">
      <c r="A31" s="5" t="s">
        <v>42</v>
      </c>
      <c r="B31" s="6">
        <v>1921000</v>
      </c>
      <c r="C31" s="6">
        <v>1925000</v>
      </c>
      <c r="D31" s="10">
        <f>B31-C31</f>
        <v>-4000</v>
      </c>
    </row>
    <row r="32" spans="1:4" ht="17.45" customHeight="1" x14ac:dyDescent="0.15">
      <c r="A32" s="5" t="s">
        <v>20</v>
      </c>
      <c r="B32" s="6">
        <v>103717</v>
      </c>
      <c r="C32" s="6">
        <v>143704</v>
      </c>
      <c r="D32" s="10">
        <f>B32-C32</f>
        <v>-39987</v>
      </c>
    </row>
    <row r="33" spans="1:4" ht="17.45" customHeight="1" x14ac:dyDescent="0.15">
      <c r="A33" s="5" t="s">
        <v>39</v>
      </c>
      <c r="B33" s="6">
        <v>230307</v>
      </c>
      <c r="C33" s="6">
        <v>221000</v>
      </c>
      <c r="D33" s="10">
        <f t="shared" si="0"/>
        <v>9307</v>
      </c>
    </row>
    <row r="34" spans="1:4" ht="17.45" customHeight="1" x14ac:dyDescent="0.15">
      <c r="A34" s="31" t="s">
        <v>44</v>
      </c>
      <c r="B34" s="32">
        <v>500000</v>
      </c>
      <c r="C34" s="32"/>
      <c r="D34" s="10">
        <f t="shared" si="0"/>
        <v>500000</v>
      </c>
    </row>
    <row r="35" spans="1:4" ht="17.45" customHeight="1" x14ac:dyDescent="0.15">
      <c r="A35" s="9" t="s">
        <v>17</v>
      </c>
      <c r="B35" s="1">
        <f>SUM(B30:B34)</f>
        <v>2772814</v>
      </c>
      <c r="C35" s="1">
        <f>SUM(C30:C34)</f>
        <v>4767143</v>
      </c>
      <c r="D35" s="2">
        <f>SUM(D30:D34)</f>
        <v>-1994329</v>
      </c>
    </row>
    <row r="36" spans="1:4" ht="17.45" customHeight="1" x14ac:dyDescent="0.15">
      <c r="A36" s="9" t="s">
        <v>32</v>
      </c>
      <c r="B36" s="19"/>
      <c r="C36" s="19"/>
      <c r="D36" s="26"/>
    </row>
    <row r="37" spans="1:4" ht="17.45" customHeight="1" x14ac:dyDescent="0.15">
      <c r="A37" s="24" t="s">
        <v>33</v>
      </c>
      <c r="B37" s="25">
        <v>522500</v>
      </c>
      <c r="C37" s="25">
        <v>285000</v>
      </c>
      <c r="D37" s="10">
        <f t="shared" si="0"/>
        <v>237500</v>
      </c>
    </row>
    <row r="38" spans="1:4" ht="17.45" customHeight="1" x14ac:dyDescent="0.15">
      <c r="A38" s="9" t="s">
        <v>34</v>
      </c>
      <c r="B38" s="19">
        <f>B37</f>
        <v>522500</v>
      </c>
      <c r="C38" s="19">
        <f>C37</f>
        <v>285000</v>
      </c>
      <c r="D38" s="27">
        <f t="shared" si="0"/>
        <v>237500</v>
      </c>
    </row>
    <row r="39" spans="1:4" ht="17.45" customHeight="1" x14ac:dyDescent="0.15">
      <c r="A39" s="9" t="s">
        <v>18</v>
      </c>
      <c r="B39" s="1">
        <f>B35+B38</f>
        <v>3295314</v>
      </c>
      <c r="C39" s="1">
        <f>C35+C38</f>
        <v>5052143</v>
      </c>
      <c r="D39" s="2">
        <f t="shared" si="0"/>
        <v>-1756829</v>
      </c>
    </row>
    <row r="40" spans="1:4" ht="22.15" customHeight="1" x14ac:dyDescent="0.15">
      <c r="A40" s="9" t="s">
        <v>14</v>
      </c>
      <c r="B40" s="19"/>
      <c r="C40" s="19"/>
      <c r="D40" s="3"/>
    </row>
    <row r="41" spans="1:4" ht="17.45" customHeight="1" x14ac:dyDescent="0.15">
      <c r="A41" s="9" t="s">
        <v>21</v>
      </c>
      <c r="B41" s="1">
        <f>B27-B39</f>
        <v>36633683</v>
      </c>
      <c r="C41" s="1">
        <f>C27-C39</f>
        <v>36551041</v>
      </c>
      <c r="D41" s="2">
        <f t="shared" si="0"/>
        <v>82642</v>
      </c>
    </row>
    <row r="42" spans="1:4" ht="17.45" customHeight="1" x14ac:dyDescent="0.15">
      <c r="A42" s="9" t="s">
        <v>37</v>
      </c>
      <c r="B42" s="28">
        <f>SUM(B15:B17)</f>
        <v>15100000</v>
      </c>
      <c r="C42" s="28">
        <f>SUM(C15:C17)</f>
        <v>14600000</v>
      </c>
      <c r="D42" s="30">
        <f>B42-C42</f>
        <v>500000</v>
      </c>
    </row>
    <row r="43" spans="1:4" ht="17.45" customHeight="1" x14ac:dyDescent="0.15">
      <c r="A43" s="9" t="s">
        <v>22</v>
      </c>
      <c r="B43" s="1">
        <f>B41</f>
        <v>36633683</v>
      </c>
      <c r="C43" s="1">
        <f>C41</f>
        <v>36551041</v>
      </c>
      <c r="D43" s="2">
        <f t="shared" si="0"/>
        <v>82642</v>
      </c>
    </row>
    <row r="44" spans="1:4" ht="17.45" customHeight="1" thickBot="1" x14ac:dyDescent="0.2">
      <c r="A44" s="11" t="s">
        <v>15</v>
      </c>
      <c r="B44" s="20">
        <f>B39+B43</f>
        <v>39928997</v>
      </c>
      <c r="C44" s="20">
        <f>C39+C43</f>
        <v>41603184</v>
      </c>
      <c r="D44" s="4">
        <f t="shared" si="0"/>
        <v>-1674187</v>
      </c>
    </row>
    <row r="45" spans="1:4" ht="15.95" customHeight="1" x14ac:dyDescent="0.15"/>
    <row r="46" spans="1:4" ht="15.95" customHeight="1" x14ac:dyDescent="0.15"/>
    <row r="47" spans="1:4" ht="15.95" customHeight="1" x14ac:dyDescent="0.15"/>
    <row r="48" spans="1:4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</sheetData>
  <mergeCells count="2">
    <mergeCell ref="A1:D1"/>
    <mergeCell ref="A2:D2"/>
  </mergeCells>
  <phoneticPr fontId="2"/>
  <pageMargins left="0.94488188976377963" right="0.55118110236220474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貸借対照表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mashiko</dc:creator>
  <cp:lastModifiedBy>user01</cp:lastModifiedBy>
  <cp:lastPrinted>2021-04-13T07:19:10Z</cp:lastPrinted>
  <dcterms:created xsi:type="dcterms:W3CDTF">2004-08-19T04:49:20Z</dcterms:created>
  <dcterms:modified xsi:type="dcterms:W3CDTF">2022-07-29T05:11:13Z</dcterms:modified>
</cp:coreProperties>
</file>