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第51回\"/>
    </mc:Choice>
  </mc:AlternateContent>
  <xr:revisionPtr revIDLastSave="0" documentId="13_ncr:1_{83C5EE7D-0C89-4982-96F2-F60FC492B6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01正味財産" sheetId="1" r:id="rId1"/>
  </sheets>
  <definedNames>
    <definedName name="_xlnm.Print_Titles" localSheetId="0">'R01正味財産'!$4:$4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8" i="1"/>
  <c r="B24" i="1"/>
  <c r="D46" i="1"/>
  <c r="C77" i="1"/>
  <c r="C75" i="1"/>
  <c r="C50" i="1"/>
  <c r="C31" i="1"/>
  <c r="C24" i="1"/>
  <c r="C18" i="1"/>
  <c r="C16" i="1"/>
  <c r="C12" i="1"/>
  <c r="C10" i="1"/>
  <c r="C8" i="1"/>
  <c r="D70" i="1"/>
  <c r="D48" i="1"/>
  <c r="B31" i="1"/>
  <c r="B50" i="1"/>
  <c r="D71" i="1"/>
  <c r="B77" i="1"/>
  <c r="D76" i="1"/>
  <c r="D78" i="1"/>
  <c r="B75" i="1"/>
  <c r="B18" i="1"/>
  <c r="B16" i="1"/>
  <c r="B8" i="1"/>
  <c r="B12" i="1"/>
  <c r="B10" i="1"/>
  <c r="D53" i="1"/>
  <c r="D51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9" i="1"/>
  <c r="D9" i="1"/>
  <c r="D11" i="1"/>
  <c r="D13" i="1"/>
  <c r="D14" i="1"/>
  <c r="D15" i="1"/>
  <c r="D17" i="1"/>
  <c r="D19" i="1"/>
  <c r="D20" i="1"/>
  <c r="D21" i="1"/>
  <c r="D22" i="1"/>
  <c r="D23" i="1"/>
  <c r="D25" i="1"/>
  <c r="D81" i="1"/>
  <c r="D24" i="1" l="1"/>
  <c r="D75" i="1"/>
  <c r="C29" i="1"/>
  <c r="C79" i="1"/>
  <c r="D77" i="1"/>
  <c r="D18" i="1"/>
  <c r="D50" i="1"/>
  <c r="B72" i="1"/>
  <c r="B79" i="1"/>
  <c r="D16" i="1"/>
  <c r="D10" i="1"/>
  <c r="D31" i="1"/>
  <c r="B29" i="1"/>
  <c r="D12" i="1"/>
  <c r="D8" i="1"/>
  <c r="C72" i="1"/>
  <c r="D79" i="1" l="1"/>
  <c r="D72" i="1"/>
  <c r="C73" i="1"/>
  <c r="C80" i="1" s="1"/>
  <c r="B73" i="1"/>
  <c r="B80" i="1" s="1"/>
  <c r="B82" i="1" s="1"/>
  <c r="B83" i="1" s="1"/>
  <c r="D29" i="1"/>
  <c r="D73" i="1" l="1"/>
  <c r="C82" i="1"/>
  <c r="D80" i="1"/>
  <c r="C83" i="1" l="1"/>
  <c r="D83" i="1" s="1"/>
  <c r="D82" i="1"/>
</calcChain>
</file>

<file path=xl/sharedStrings.xml><?xml version="1.0" encoding="utf-8"?>
<sst xmlns="http://schemas.openxmlformats.org/spreadsheetml/2006/main" count="86" uniqueCount="71">
  <si>
    <t>科　　　目</t>
    <rPh sb="0" eb="1">
      <t>カ</t>
    </rPh>
    <rPh sb="4" eb="5">
      <t>メ</t>
    </rPh>
    <phoneticPr fontId="1"/>
  </si>
  <si>
    <t>(単位:円）</t>
    <rPh sb="1" eb="3">
      <t>タンイ</t>
    </rPh>
    <rPh sb="4" eb="5">
      <t>エン</t>
    </rPh>
    <phoneticPr fontId="1"/>
  </si>
  <si>
    <t>Ⅰ　　一般正味財産増減の部</t>
    <rPh sb="3" eb="5">
      <t>イッパン</t>
    </rPh>
    <rPh sb="5" eb="7">
      <t>ショウミ</t>
    </rPh>
    <rPh sb="7" eb="9">
      <t>ザイサン</t>
    </rPh>
    <rPh sb="9" eb="11">
      <t>ゾウゲン</t>
    </rPh>
    <rPh sb="12" eb="13">
      <t>ブ</t>
    </rPh>
    <phoneticPr fontId="1"/>
  </si>
  <si>
    <t>　1　経常増減の部</t>
    <rPh sb="3" eb="5">
      <t>ケイジョウ</t>
    </rPh>
    <rPh sb="5" eb="7">
      <t>ゾウゲン</t>
    </rPh>
    <rPh sb="8" eb="9">
      <t>ブ</t>
    </rPh>
    <phoneticPr fontId="1"/>
  </si>
  <si>
    <t>　　　受取利息</t>
    <rPh sb="3" eb="5">
      <t>ウケトリ</t>
    </rPh>
    <rPh sb="5" eb="7">
      <t>リソク</t>
    </rPh>
    <phoneticPr fontId="1"/>
  </si>
  <si>
    <t>増減</t>
    <rPh sb="0" eb="2">
      <t>ゾウゲン</t>
    </rPh>
    <phoneticPr fontId="1"/>
  </si>
  <si>
    <t>当年度</t>
    <rPh sb="0" eb="1">
      <t>トウ</t>
    </rPh>
    <rPh sb="1" eb="3">
      <t>ネンド</t>
    </rPh>
    <phoneticPr fontId="1"/>
  </si>
  <si>
    <t>前年度</t>
    <rPh sb="0" eb="3">
      <t>ゼンネンド</t>
    </rPh>
    <phoneticPr fontId="1"/>
  </si>
  <si>
    <t>　　　特定資産受取利息</t>
    <rPh sb="3" eb="5">
      <t>トクテイ</t>
    </rPh>
    <rPh sb="5" eb="7">
      <t>シサン</t>
    </rPh>
    <rPh sb="7" eb="9">
      <t>ウケトリ</t>
    </rPh>
    <rPh sb="9" eb="11">
      <t>リソク</t>
    </rPh>
    <phoneticPr fontId="1"/>
  </si>
  <si>
    <t>　　　受取入会金</t>
    <rPh sb="3" eb="5">
      <t>ウケトリ</t>
    </rPh>
    <rPh sb="5" eb="8">
      <t>ニュウカイキン</t>
    </rPh>
    <phoneticPr fontId="1"/>
  </si>
  <si>
    <t>　　③　受取会費　</t>
    <rPh sb="4" eb="6">
      <t>ウケトリ</t>
    </rPh>
    <rPh sb="6" eb="8">
      <t>カイヒ</t>
    </rPh>
    <phoneticPr fontId="1"/>
  </si>
  <si>
    <t>　　　正会員受取会費</t>
    <rPh sb="3" eb="6">
      <t>セイカイイン</t>
    </rPh>
    <rPh sb="6" eb="8">
      <t>ウケトリ</t>
    </rPh>
    <rPh sb="8" eb="10">
      <t>カイヒ</t>
    </rPh>
    <phoneticPr fontId="1"/>
  </si>
  <si>
    <t>　　　賛助会員受取会費</t>
    <rPh sb="3" eb="5">
      <t>サンジョ</t>
    </rPh>
    <rPh sb="5" eb="7">
      <t>カイイン</t>
    </rPh>
    <rPh sb="7" eb="9">
      <t>ウケトリ</t>
    </rPh>
    <rPh sb="9" eb="11">
      <t>カイヒ</t>
    </rPh>
    <phoneticPr fontId="1"/>
  </si>
  <si>
    <t>　　　学会員受取会費</t>
    <rPh sb="3" eb="4">
      <t>ガク</t>
    </rPh>
    <rPh sb="4" eb="5">
      <t>カイ</t>
    </rPh>
    <rPh sb="5" eb="6">
      <t>イン</t>
    </rPh>
    <rPh sb="6" eb="8">
      <t>ウケトリ</t>
    </rPh>
    <rPh sb="8" eb="10">
      <t>カイヒ</t>
    </rPh>
    <phoneticPr fontId="1"/>
  </si>
  <si>
    <t>　　④　事業収益</t>
    <rPh sb="4" eb="6">
      <t>ジギョウ</t>
    </rPh>
    <rPh sb="6" eb="8">
      <t>シュウエキ</t>
    </rPh>
    <phoneticPr fontId="1"/>
  </si>
  <si>
    <t>　　①　特定資産運用益</t>
    <rPh sb="4" eb="6">
      <t>トクテイ</t>
    </rPh>
    <rPh sb="6" eb="8">
      <t>シサン</t>
    </rPh>
    <rPh sb="8" eb="10">
      <t>ウンヨウ</t>
    </rPh>
    <rPh sb="10" eb="11">
      <t>エキ</t>
    </rPh>
    <phoneticPr fontId="1"/>
  </si>
  <si>
    <t>　　②　受取入会金</t>
    <rPh sb="4" eb="6">
      <t>ウケトリ</t>
    </rPh>
    <rPh sb="6" eb="9">
      <t>ニュウカイキン</t>
    </rPh>
    <phoneticPr fontId="1"/>
  </si>
  <si>
    <t>　　　研修事業収益</t>
    <rPh sb="3" eb="5">
      <t>ケンシュウ</t>
    </rPh>
    <rPh sb="5" eb="7">
      <t>ジギョウ</t>
    </rPh>
    <rPh sb="7" eb="9">
      <t>シュウエキ</t>
    </rPh>
    <phoneticPr fontId="1"/>
  </si>
  <si>
    <t>　　⑤　受取補助金等</t>
    <rPh sb="4" eb="6">
      <t>ウケトリ</t>
    </rPh>
    <rPh sb="6" eb="9">
      <t>ホジョキン</t>
    </rPh>
    <rPh sb="9" eb="10">
      <t>ナド</t>
    </rPh>
    <phoneticPr fontId="1"/>
  </si>
  <si>
    <t>　　　食生活栄養情報事業</t>
    <rPh sb="3" eb="6">
      <t>ショクセイカツ</t>
    </rPh>
    <rPh sb="6" eb="8">
      <t>エイヨウ</t>
    </rPh>
    <rPh sb="8" eb="10">
      <t>ジョウホウ</t>
    </rPh>
    <rPh sb="10" eb="12">
      <t>ジギョウ</t>
    </rPh>
    <phoneticPr fontId="1"/>
  </si>
  <si>
    <t>　　　県管理栄養士資質向上研修</t>
    <rPh sb="3" eb="4">
      <t>ケン</t>
    </rPh>
    <rPh sb="4" eb="6">
      <t>カンリ</t>
    </rPh>
    <rPh sb="6" eb="9">
      <t>エイヨウシ</t>
    </rPh>
    <rPh sb="9" eb="10">
      <t>シ</t>
    </rPh>
    <rPh sb="10" eb="11">
      <t>シツ</t>
    </rPh>
    <rPh sb="11" eb="13">
      <t>コウジョウ</t>
    </rPh>
    <rPh sb="13" eb="15">
      <t>ケンシュウ</t>
    </rPh>
    <phoneticPr fontId="1"/>
  </si>
  <si>
    <t>　　　日本栄養士会委託</t>
    <rPh sb="3" eb="5">
      <t>ニホン</t>
    </rPh>
    <rPh sb="5" eb="7">
      <t>エイヨウ</t>
    </rPh>
    <rPh sb="7" eb="8">
      <t>シ</t>
    </rPh>
    <rPh sb="8" eb="9">
      <t>カイ</t>
    </rPh>
    <rPh sb="9" eb="11">
      <t>イタク</t>
    </rPh>
    <phoneticPr fontId="1"/>
  </si>
  <si>
    <t>　　　その他委託収入</t>
    <rPh sb="5" eb="6">
      <t>タ</t>
    </rPh>
    <rPh sb="6" eb="8">
      <t>イタク</t>
    </rPh>
    <rPh sb="8" eb="10">
      <t>シュウニュウ</t>
    </rPh>
    <phoneticPr fontId="1"/>
  </si>
  <si>
    <t>　　⑥　雑収益</t>
    <rPh sb="4" eb="5">
      <t>ザツ</t>
    </rPh>
    <rPh sb="5" eb="7">
      <t>シュウエキ</t>
    </rPh>
    <phoneticPr fontId="1"/>
  </si>
  <si>
    <t>　　　雑収益</t>
    <rPh sb="3" eb="4">
      <t>ザツ</t>
    </rPh>
    <rPh sb="4" eb="6">
      <t>シュウエキ</t>
    </rPh>
    <phoneticPr fontId="1"/>
  </si>
  <si>
    <t>　　　事務手数料</t>
    <rPh sb="3" eb="5">
      <t>ジム</t>
    </rPh>
    <rPh sb="5" eb="8">
      <t>テスウリョウ</t>
    </rPh>
    <phoneticPr fontId="1"/>
  </si>
  <si>
    <t>　　　展示料収入</t>
    <rPh sb="3" eb="5">
      <t>テンジ</t>
    </rPh>
    <rPh sb="5" eb="6">
      <t>リョウ</t>
    </rPh>
    <rPh sb="6" eb="8">
      <t>シュウニュウ</t>
    </rPh>
    <phoneticPr fontId="1"/>
  </si>
  <si>
    <t>　　経　常　収　益　計</t>
    <rPh sb="2" eb="3">
      <t>ヘ</t>
    </rPh>
    <rPh sb="4" eb="5">
      <t>ツネ</t>
    </rPh>
    <rPh sb="6" eb="7">
      <t>オサム</t>
    </rPh>
    <rPh sb="8" eb="9">
      <t>エキ</t>
    </rPh>
    <rPh sb="10" eb="11">
      <t>ケイ</t>
    </rPh>
    <phoneticPr fontId="1"/>
  </si>
  <si>
    <t>　　経　常　費　用　計</t>
    <rPh sb="2" eb="3">
      <t>ヘ</t>
    </rPh>
    <rPh sb="4" eb="5">
      <t>ツネ</t>
    </rPh>
    <rPh sb="6" eb="7">
      <t>ヒ</t>
    </rPh>
    <rPh sb="8" eb="9">
      <t>ヨウ</t>
    </rPh>
    <rPh sb="10" eb="11">
      <t>ケイ</t>
    </rPh>
    <phoneticPr fontId="1"/>
  </si>
  <si>
    <t>　　　当　期　経　常　増　減　額</t>
    <rPh sb="3" eb="4">
      <t>トウ</t>
    </rPh>
    <rPh sb="5" eb="6">
      <t>キ</t>
    </rPh>
    <rPh sb="7" eb="8">
      <t>ヘ</t>
    </rPh>
    <rPh sb="9" eb="10">
      <t>ツネ</t>
    </rPh>
    <rPh sb="11" eb="12">
      <t>ゾウ</t>
    </rPh>
    <rPh sb="13" eb="14">
      <t>ゲン</t>
    </rPh>
    <rPh sb="15" eb="16">
      <t>ガク</t>
    </rPh>
    <phoneticPr fontId="1"/>
  </si>
  <si>
    <t>　2　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1"/>
  </si>
  <si>
    <t>　　当期経常外増減額</t>
    <rPh sb="2" eb="4">
      <t>トウキ</t>
    </rPh>
    <rPh sb="4" eb="6">
      <t>ケイジョウ</t>
    </rPh>
    <rPh sb="6" eb="7">
      <t>ガイ</t>
    </rPh>
    <rPh sb="7" eb="9">
      <t>ゾウゲン</t>
    </rPh>
    <rPh sb="9" eb="10">
      <t>ガク</t>
    </rPh>
    <phoneticPr fontId="1"/>
  </si>
  <si>
    <t>　　　一般正味財産期首残高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phoneticPr fontId="1"/>
  </si>
  <si>
    <t>　　　一般正味財産期末残高</t>
    <rPh sb="3" eb="5">
      <t>イッパン</t>
    </rPh>
    <rPh sb="5" eb="7">
      <t>ショウミ</t>
    </rPh>
    <rPh sb="7" eb="9">
      <t>ザイサン</t>
    </rPh>
    <rPh sb="9" eb="11">
      <t>キマツ</t>
    </rPh>
    <rPh sb="11" eb="13">
      <t>ザンダカ</t>
    </rPh>
    <phoneticPr fontId="1"/>
  </si>
  <si>
    <t>　　①　事　業　費</t>
    <rPh sb="4" eb="5">
      <t>コト</t>
    </rPh>
    <rPh sb="6" eb="7">
      <t>ギョウ</t>
    </rPh>
    <rPh sb="8" eb="9">
      <t>ヒ</t>
    </rPh>
    <phoneticPr fontId="1"/>
  </si>
  <si>
    <t>　　②　管　理　費</t>
    <rPh sb="4" eb="5">
      <t>カン</t>
    </rPh>
    <rPh sb="6" eb="7">
      <t>リ</t>
    </rPh>
    <rPh sb="8" eb="9">
      <t>ヒ</t>
    </rPh>
    <phoneticPr fontId="1"/>
  </si>
  <si>
    <t>　　　特定費用準備資金繰入額</t>
    <rPh sb="3" eb="5">
      <t>トクテイ</t>
    </rPh>
    <rPh sb="5" eb="7">
      <t>ヒヨウ</t>
    </rPh>
    <rPh sb="7" eb="9">
      <t>ジュンビ</t>
    </rPh>
    <rPh sb="9" eb="11">
      <t>シキン</t>
    </rPh>
    <rPh sb="11" eb="13">
      <t>クリイレ</t>
    </rPh>
    <rPh sb="13" eb="14">
      <t>ガク</t>
    </rPh>
    <phoneticPr fontId="1"/>
  </si>
  <si>
    <t>　(1) 経常収益</t>
    <rPh sb="5" eb="7">
      <t>ケイジョウ</t>
    </rPh>
    <rPh sb="7" eb="9">
      <t>シュウエキ</t>
    </rPh>
    <phoneticPr fontId="1"/>
  </si>
  <si>
    <t xml:space="preserve">  (2) 経常費用</t>
    <rPh sb="6" eb="8">
      <t>ケイジョウ</t>
    </rPh>
    <rPh sb="8" eb="10">
      <t>ヒヨウ</t>
    </rPh>
    <phoneticPr fontId="1"/>
  </si>
  <si>
    <t>　　　給料手当</t>
    <rPh sb="3" eb="5">
      <t>キュウリョウ</t>
    </rPh>
    <rPh sb="5" eb="7">
      <t>テアテ</t>
    </rPh>
    <phoneticPr fontId="1"/>
  </si>
  <si>
    <t>　　　賃金支出(通勤手当含む）</t>
    <rPh sb="3" eb="5">
      <t>チンギン</t>
    </rPh>
    <rPh sb="5" eb="7">
      <t>シシュツ</t>
    </rPh>
    <rPh sb="8" eb="10">
      <t>ツウキン</t>
    </rPh>
    <rPh sb="10" eb="12">
      <t>テアテ</t>
    </rPh>
    <rPh sb="12" eb="13">
      <t>フク</t>
    </rPh>
    <phoneticPr fontId="1"/>
  </si>
  <si>
    <t>　　　福利厚生費</t>
    <rPh sb="3" eb="5">
      <t>フクリ</t>
    </rPh>
    <rPh sb="5" eb="8">
      <t>コウセイヒ</t>
    </rPh>
    <phoneticPr fontId="1"/>
  </si>
  <si>
    <t>　　　旅費交通費</t>
    <rPh sb="3" eb="5">
      <t>リョヒ</t>
    </rPh>
    <rPh sb="5" eb="8">
      <t>コウツウヒ</t>
    </rPh>
    <phoneticPr fontId="1"/>
  </si>
  <si>
    <t>　　　通信運搬費</t>
    <rPh sb="3" eb="5">
      <t>ツウシン</t>
    </rPh>
    <rPh sb="5" eb="7">
      <t>ウンパン</t>
    </rPh>
    <rPh sb="7" eb="8">
      <t>ヒ</t>
    </rPh>
    <phoneticPr fontId="1"/>
  </si>
  <si>
    <t>　　　減価償却費</t>
    <rPh sb="3" eb="5">
      <t>ゲンカ</t>
    </rPh>
    <rPh sb="5" eb="7">
      <t>ショウキャク</t>
    </rPh>
    <rPh sb="7" eb="8">
      <t>ヒ</t>
    </rPh>
    <phoneticPr fontId="1"/>
  </si>
  <si>
    <t>　　　消耗品費</t>
    <rPh sb="3" eb="5">
      <t>ショウモウ</t>
    </rPh>
    <rPh sb="5" eb="6">
      <t>ヒン</t>
    </rPh>
    <rPh sb="6" eb="7">
      <t>ヒ</t>
    </rPh>
    <phoneticPr fontId="1"/>
  </si>
  <si>
    <t>　　　印刷製本費</t>
    <rPh sb="3" eb="5">
      <t>インサツ</t>
    </rPh>
    <rPh sb="5" eb="7">
      <t>セイホン</t>
    </rPh>
    <rPh sb="7" eb="8">
      <t>ヒ</t>
    </rPh>
    <phoneticPr fontId="1"/>
  </si>
  <si>
    <t>　　　光熱水費</t>
    <rPh sb="3" eb="5">
      <t>コウネツ</t>
    </rPh>
    <rPh sb="5" eb="7">
      <t>スイヒ</t>
    </rPh>
    <phoneticPr fontId="1"/>
  </si>
  <si>
    <t>　　　賃借料</t>
    <rPh sb="3" eb="6">
      <t>チンシャクリョウ</t>
    </rPh>
    <phoneticPr fontId="1"/>
  </si>
  <si>
    <t>　　　会場借上料</t>
    <rPh sb="3" eb="5">
      <t>カイジョウ</t>
    </rPh>
    <rPh sb="5" eb="7">
      <t>カリア</t>
    </rPh>
    <rPh sb="7" eb="8">
      <t>リョウ</t>
    </rPh>
    <phoneticPr fontId="1"/>
  </si>
  <si>
    <t>　　　報償費</t>
    <rPh sb="3" eb="6">
      <t>ホウショウヒ</t>
    </rPh>
    <phoneticPr fontId="1"/>
  </si>
  <si>
    <t>　　　保険料</t>
    <rPh sb="3" eb="6">
      <t>ホケンリョウ</t>
    </rPh>
    <phoneticPr fontId="1"/>
  </si>
  <si>
    <t>　　　租税公課</t>
    <rPh sb="3" eb="5">
      <t>ソゼイ</t>
    </rPh>
    <rPh sb="5" eb="7">
      <t>コウカ</t>
    </rPh>
    <phoneticPr fontId="1"/>
  </si>
  <si>
    <t>　　　雑費</t>
    <rPh sb="3" eb="5">
      <t>ザッピ</t>
    </rPh>
    <phoneticPr fontId="1"/>
  </si>
  <si>
    <t>　　　賃金(通勤手当含む）</t>
    <rPh sb="3" eb="5">
      <t>チンギン</t>
    </rPh>
    <rPh sb="6" eb="8">
      <t>ツウキン</t>
    </rPh>
    <rPh sb="8" eb="10">
      <t>テアテ</t>
    </rPh>
    <rPh sb="10" eb="11">
      <t>フク</t>
    </rPh>
    <phoneticPr fontId="1"/>
  </si>
  <si>
    <t>　　　賞与引当金繰入額</t>
    <rPh sb="3" eb="5">
      <t>ショウヨ</t>
    </rPh>
    <rPh sb="5" eb="7">
      <t>ヒキアテ</t>
    </rPh>
    <rPh sb="7" eb="8">
      <t>キン</t>
    </rPh>
    <rPh sb="8" eb="10">
      <t>クリイレ</t>
    </rPh>
    <rPh sb="10" eb="11">
      <t>ガク</t>
    </rPh>
    <phoneticPr fontId="1"/>
  </si>
  <si>
    <t>　　　修繕費</t>
    <rPh sb="3" eb="5">
      <t>シュウゼン</t>
    </rPh>
    <rPh sb="5" eb="6">
      <t>ヒ</t>
    </rPh>
    <phoneticPr fontId="1"/>
  </si>
  <si>
    <t>　　　諸会費</t>
    <rPh sb="3" eb="6">
      <t>ショカイヒ</t>
    </rPh>
    <phoneticPr fontId="1"/>
  </si>
  <si>
    <t>　　　交際費</t>
    <rPh sb="3" eb="5">
      <t>コウサイ</t>
    </rPh>
    <rPh sb="5" eb="6">
      <t>ヒ</t>
    </rPh>
    <phoneticPr fontId="1"/>
  </si>
  <si>
    <t>　　　事務委託料</t>
    <rPh sb="3" eb="5">
      <t>ジム</t>
    </rPh>
    <rPh sb="5" eb="7">
      <t>イタク</t>
    </rPh>
    <rPh sb="7" eb="8">
      <t>リョウ</t>
    </rPh>
    <phoneticPr fontId="1"/>
  </si>
  <si>
    <t>　(1)　経常外収益</t>
    <rPh sb="5" eb="7">
      <t>ケイジョウ</t>
    </rPh>
    <rPh sb="7" eb="8">
      <t>ガイ</t>
    </rPh>
    <rPh sb="8" eb="10">
      <t>シュウエキ</t>
    </rPh>
    <phoneticPr fontId="1"/>
  </si>
  <si>
    <t>　(2)　経常外費用</t>
    <rPh sb="5" eb="7">
      <t>ケイジョウ</t>
    </rPh>
    <rPh sb="7" eb="8">
      <t>ガイ</t>
    </rPh>
    <rPh sb="8" eb="10">
      <t>ヒヨウ</t>
    </rPh>
    <phoneticPr fontId="1"/>
  </si>
  <si>
    <t>Ⅱ正　味　財　産　期　末　残　高</t>
    <rPh sb="1" eb="2">
      <t>セイ</t>
    </rPh>
    <rPh sb="3" eb="4">
      <t>アジ</t>
    </rPh>
    <rPh sb="5" eb="6">
      <t>ザイ</t>
    </rPh>
    <rPh sb="7" eb="8">
      <t>サン</t>
    </rPh>
    <rPh sb="9" eb="10">
      <t>キ</t>
    </rPh>
    <rPh sb="11" eb="12">
      <t>スエ</t>
    </rPh>
    <rPh sb="13" eb="14">
      <t>ザン</t>
    </rPh>
    <rPh sb="15" eb="16">
      <t>コウ</t>
    </rPh>
    <phoneticPr fontId="1"/>
  </si>
  <si>
    <t>　　　県ＣＫＤ専門研修</t>
    <rPh sb="3" eb="4">
      <t>ケン</t>
    </rPh>
    <rPh sb="7" eb="9">
      <t>センモン</t>
    </rPh>
    <rPh sb="9" eb="11">
      <t>ケンシュウ</t>
    </rPh>
    <phoneticPr fontId="1"/>
  </si>
  <si>
    <t>　　　事務委託料</t>
    <rPh sb="3" eb="5">
      <t>ジム</t>
    </rPh>
    <rPh sb="5" eb="8">
      <t>イタクリョウ</t>
    </rPh>
    <phoneticPr fontId="1"/>
  </si>
  <si>
    <t>　　　特定費用準備資金取崩収入</t>
    <rPh sb="11" eb="13">
      <t>トリクズシ</t>
    </rPh>
    <rPh sb="13" eb="15">
      <t>シュウニュウ</t>
    </rPh>
    <phoneticPr fontId="1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</si>
  <si>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1"/>
  </si>
  <si>
    <t xml:space="preserve">      退職給付引当金繰入額</t>
    <rPh sb="6" eb="10">
      <t>タイショクキュウフ</t>
    </rPh>
    <rPh sb="10" eb="12">
      <t>ヒキアテ</t>
    </rPh>
    <rPh sb="12" eb="13">
      <t>キン</t>
    </rPh>
    <rPh sb="13" eb="15">
      <t>クリイレ</t>
    </rPh>
    <rPh sb="15" eb="16">
      <t>ガク</t>
    </rPh>
    <phoneticPr fontId="1"/>
  </si>
  <si>
    <t>　　　退職給付引当金繰入額</t>
    <rPh sb="3" eb="7">
      <t>タイショクキュウフ</t>
    </rPh>
    <rPh sb="7" eb="9">
      <t>ヒキアテ</t>
    </rPh>
    <rPh sb="9" eb="10">
      <t>キン</t>
    </rPh>
    <rPh sb="10" eb="12">
      <t>クリイレ</t>
    </rPh>
    <rPh sb="12" eb="13">
      <t>ガク</t>
    </rPh>
    <phoneticPr fontId="1"/>
  </si>
  <si>
    <t>　　当 期 正 味 財 産 増 減 額</t>
    <rPh sb="2" eb="3">
      <t>トウ</t>
    </rPh>
    <rPh sb="4" eb="5">
      <t>キ</t>
    </rPh>
    <rPh sb="6" eb="7">
      <t>タダシ</t>
    </rPh>
    <rPh sb="8" eb="9">
      <t>アジ</t>
    </rPh>
    <rPh sb="10" eb="11">
      <t>ザイ</t>
    </rPh>
    <rPh sb="12" eb="13">
      <t>サン</t>
    </rPh>
    <rPh sb="14" eb="15">
      <t>ゾウ</t>
    </rPh>
    <rPh sb="16" eb="17">
      <t>ゲン</t>
    </rPh>
    <rPh sb="18" eb="19">
      <t>ガク</t>
    </rPh>
    <phoneticPr fontId="1"/>
  </si>
  <si>
    <t>令和3年4月1日から令和3年3月31日まで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</si>
</sst>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177" fontId="4" fillId="0" borderId="4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6" fontId="0" fillId="0" borderId="6" xfId="0" applyNumberFormat="1" applyBorder="1" applyAlignment="1">
      <alignment horizontal="right" vertical="center"/>
    </xf>
    <xf numFmtId="0" fontId="4" fillId="0" borderId="7" xfId="0" applyFont="1" applyBorder="1">
      <alignment vertical="center"/>
    </xf>
    <xf numFmtId="177" fontId="0" fillId="0" borderId="9" xfId="0" applyNumberFormat="1" applyBorder="1">
      <alignment vertical="center"/>
    </xf>
    <xf numFmtId="177" fontId="4" fillId="0" borderId="10" xfId="0" applyNumberFormat="1" applyFont="1" applyBorder="1">
      <alignment vertical="center"/>
    </xf>
    <xf numFmtId="0" fontId="4" fillId="0" borderId="8" xfId="0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7" fontId="4" fillId="0" borderId="12" xfId="0" applyNumberFormat="1" applyFont="1" applyFill="1" applyBorder="1" applyAlignment="1">
      <alignment horizontal="left" vertical="center"/>
    </xf>
    <xf numFmtId="0" fontId="4" fillId="0" borderId="12" xfId="0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3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6" fontId="0" fillId="0" borderId="11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Fill="1" applyBorder="1">
      <alignment vertical="center"/>
    </xf>
    <xf numFmtId="177" fontId="0" fillId="0" borderId="11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4" fillId="0" borderId="7" xfId="0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Normal="100" workbookViewId="0">
      <selection activeCell="B77" sqref="B77"/>
    </sheetView>
  </sheetViews>
  <sheetFormatPr defaultRowHeight="13.5" x14ac:dyDescent="0.15"/>
  <cols>
    <col min="1" max="1" width="33.75" customWidth="1"/>
    <col min="2" max="2" width="16" customWidth="1"/>
    <col min="3" max="3" width="15.375" customWidth="1"/>
    <col min="4" max="4" width="14.5" customWidth="1"/>
  </cols>
  <sheetData>
    <row r="1" spans="1:6" ht="21.75" customHeight="1" x14ac:dyDescent="0.15">
      <c r="A1" s="53" t="s">
        <v>66</v>
      </c>
      <c r="B1" s="53"/>
      <c r="C1" s="53"/>
      <c r="D1" s="53"/>
      <c r="E1" s="1"/>
      <c r="F1" s="1"/>
    </row>
    <row r="2" spans="1:6" x14ac:dyDescent="0.15">
      <c r="A2" s="54" t="s">
        <v>70</v>
      </c>
      <c r="B2" s="54"/>
      <c r="C2" s="54"/>
      <c r="D2" s="54"/>
    </row>
    <row r="3" spans="1:6" ht="15" customHeight="1" thickBot="1" x14ac:dyDescent="0.2">
      <c r="A3" s="5"/>
      <c r="B3" s="5"/>
      <c r="C3" s="5"/>
      <c r="D3" s="5" t="s">
        <v>1</v>
      </c>
      <c r="E3" s="2"/>
      <c r="F3" s="2"/>
    </row>
    <row r="4" spans="1:6" ht="18" customHeight="1" thickBot="1" x14ac:dyDescent="0.2">
      <c r="A4" s="33" t="s">
        <v>0</v>
      </c>
      <c r="B4" s="34" t="s">
        <v>6</v>
      </c>
      <c r="C4" s="34" t="s">
        <v>7</v>
      </c>
      <c r="D4" s="35" t="s">
        <v>5</v>
      </c>
      <c r="E4" s="3"/>
      <c r="F4" s="3"/>
    </row>
    <row r="5" spans="1:6" ht="18" customHeight="1" x14ac:dyDescent="0.15">
      <c r="A5" s="20" t="s">
        <v>2</v>
      </c>
      <c r="B5" s="16"/>
      <c r="C5" s="16"/>
      <c r="D5" s="32"/>
      <c r="E5" s="3"/>
      <c r="F5" s="3"/>
    </row>
    <row r="6" spans="1:6" ht="17.25" customHeight="1" x14ac:dyDescent="0.15">
      <c r="A6" s="10" t="s">
        <v>3</v>
      </c>
      <c r="B6" s="6"/>
      <c r="C6" s="6"/>
      <c r="D6" s="9"/>
      <c r="E6" s="3"/>
      <c r="F6" s="3"/>
    </row>
    <row r="7" spans="1:6" ht="15.75" customHeight="1" x14ac:dyDescent="0.15">
      <c r="A7" s="10" t="s">
        <v>37</v>
      </c>
      <c r="B7" s="6"/>
      <c r="C7" s="6"/>
      <c r="D7" s="9"/>
      <c r="E7" s="3"/>
      <c r="F7" s="3"/>
    </row>
    <row r="8" spans="1:6" ht="15.75" customHeight="1" x14ac:dyDescent="0.15">
      <c r="A8" s="10" t="s">
        <v>15</v>
      </c>
      <c r="B8" s="38">
        <f>B9</f>
        <v>1553</v>
      </c>
      <c r="C8" s="38">
        <f>C9</f>
        <v>1472</v>
      </c>
      <c r="D8" s="9">
        <f>B8-C8</f>
        <v>81</v>
      </c>
      <c r="E8" s="3"/>
      <c r="F8" s="3"/>
    </row>
    <row r="9" spans="1:6" ht="15.95" customHeight="1" x14ac:dyDescent="0.15">
      <c r="A9" s="4" t="s">
        <v>8</v>
      </c>
      <c r="B9" s="39">
        <v>1553</v>
      </c>
      <c r="C9" s="39">
        <v>1472</v>
      </c>
      <c r="D9" s="25">
        <f t="shared" ref="D9:D29" si="0">B9-C9</f>
        <v>81</v>
      </c>
      <c r="E9" s="3"/>
      <c r="F9" s="3"/>
    </row>
    <row r="10" spans="1:6" ht="15.95" customHeight="1" x14ac:dyDescent="0.15">
      <c r="A10" s="10" t="s">
        <v>16</v>
      </c>
      <c r="B10" s="38">
        <f>B11</f>
        <v>62000</v>
      </c>
      <c r="C10" s="38">
        <f>C11</f>
        <v>80000</v>
      </c>
      <c r="D10" s="9">
        <f t="shared" si="0"/>
        <v>-18000</v>
      </c>
      <c r="E10" s="3"/>
      <c r="F10" s="3"/>
    </row>
    <row r="11" spans="1:6" ht="15.95" customHeight="1" x14ac:dyDescent="0.15">
      <c r="A11" s="4" t="s">
        <v>9</v>
      </c>
      <c r="B11" s="39">
        <v>62000</v>
      </c>
      <c r="C11" s="39">
        <v>80000</v>
      </c>
      <c r="D11" s="25">
        <f t="shared" si="0"/>
        <v>-18000</v>
      </c>
      <c r="E11" s="3"/>
      <c r="F11" s="3"/>
    </row>
    <row r="12" spans="1:6" ht="15.95" customHeight="1" x14ac:dyDescent="0.15">
      <c r="A12" s="10" t="s">
        <v>10</v>
      </c>
      <c r="B12" s="38">
        <f>SUM(B13:B15)</f>
        <v>7109500</v>
      </c>
      <c r="C12" s="38">
        <f>SUM(C13:C15)</f>
        <v>7166000</v>
      </c>
      <c r="D12" s="9">
        <f t="shared" si="0"/>
        <v>-56500</v>
      </c>
      <c r="E12" s="3"/>
      <c r="F12" s="3"/>
    </row>
    <row r="13" spans="1:6" ht="15.95" customHeight="1" x14ac:dyDescent="0.15">
      <c r="A13" s="4" t="s">
        <v>11</v>
      </c>
      <c r="B13" s="39">
        <v>5464000</v>
      </c>
      <c r="C13" s="39">
        <v>5448000</v>
      </c>
      <c r="D13" s="25">
        <f t="shared" si="0"/>
        <v>16000</v>
      </c>
      <c r="E13" s="3"/>
      <c r="F13" s="3"/>
    </row>
    <row r="14" spans="1:6" ht="15.95" customHeight="1" x14ac:dyDescent="0.15">
      <c r="A14" s="4" t="s">
        <v>12</v>
      </c>
      <c r="B14" s="39">
        <v>1290000</v>
      </c>
      <c r="C14" s="39">
        <v>1350000</v>
      </c>
      <c r="D14" s="25">
        <f t="shared" si="0"/>
        <v>-60000</v>
      </c>
      <c r="E14" s="3"/>
      <c r="F14" s="3"/>
    </row>
    <row r="15" spans="1:6" ht="15.95" customHeight="1" x14ac:dyDescent="0.15">
      <c r="A15" s="4" t="s">
        <v>13</v>
      </c>
      <c r="B15" s="39">
        <v>355500</v>
      </c>
      <c r="C15" s="39">
        <v>368000</v>
      </c>
      <c r="D15" s="25">
        <f t="shared" si="0"/>
        <v>-12500</v>
      </c>
      <c r="E15" s="3"/>
      <c r="F15" s="3"/>
    </row>
    <row r="16" spans="1:6" ht="15.95" customHeight="1" x14ac:dyDescent="0.15">
      <c r="A16" s="10" t="s">
        <v>14</v>
      </c>
      <c r="B16" s="38">
        <f>B17</f>
        <v>239400</v>
      </c>
      <c r="C16" s="38">
        <f>C17</f>
        <v>347000</v>
      </c>
      <c r="D16" s="9">
        <f t="shared" si="0"/>
        <v>-107600</v>
      </c>
      <c r="E16" s="3"/>
      <c r="F16" s="3"/>
    </row>
    <row r="17" spans="1:6" ht="15.95" customHeight="1" x14ac:dyDescent="0.15">
      <c r="A17" s="4" t="s">
        <v>17</v>
      </c>
      <c r="B17" s="39">
        <v>239400</v>
      </c>
      <c r="C17" s="39">
        <v>347000</v>
      </c>
      <c r="D17" s="25">
        <f t="shared" si="0"/>
        <v>-107600</v>
      </c>
      <c r="E17" s="3"/>
      <c r="F17" s="3"/>
    </row>
    <row r="18" spans="1:6" ht="15.95" customHeight="1" x14ac:dyDescent="0.15">
      <c r="A18" s="10" t="s">
        <v>18</v>
      </c>
      <c r="B18" s="38">
        <f>SUM(B19:B23)</f>
        <v>8608784</v>
      </c>
      <c r="C18" s="38">
        <f>SUM(C19:C23)</f>
        <v>7794188</v>
      </c>
      <c r="D18" s="9">
        <f t="shared" si="0"/>
        <v>814596</v>
      </c>
      <c r="E18" s="3"/>
      <c r="F18" s="3"/>
    </row>
    <row r="19" spans="1:6" ht="15.95" customHeight="1" x14ac:dyDescent="0.15">
      <c r="A19" s="4" t="s">
        <v>19</v>
      </c>
      <c r="B19" s="39">
        <v>4909000</v>
      </c>
      <c r="C19" s="39">
        <v>4855000</v>
      </c>
      <c r="D19" s="25">
        <f t="shared" si="0"/>
        <v>54000</v>
      </c>
      <c r="E19" s="3"/>
      <c r="F19" s="3"/>
    </row>
    <row r="20" spans="1:6" ht="15.95" customHeight="1" x14ac:dyDescent="0.15">
      <c r="A20" s="4" t="s">
        <v>20</v>
      </c>
      <c r="B20" s="39">
        <v>374394</v>
      </c>
      <c r="C20" s="39">
        <v>374395</v>
      </c>
      <c r="D20" s="25">
        <f t="shared" si="0"/>
        <v>-1</v>
      </c>
      <c r="E20" s="3"/>
      <c r="F20" s="3"/>
    </row>
    <row r="21" spans="1:6" ht="15.95" customHeight="1" x14ac:dyDescent="0.15">
      <c r="A21" s="4" t="s">
        <v>63</v>
      </c>
      <c r="B21" s="40">
        <v>155900</v>
      </c>
      <c r="C21" s="40">
        <v>155900</v>
      </c>
      <c r="D21" s="25">
        <f t="shared" si="0"/>
        <v>0</v>
      </c>
      <c r="E21" s="3"/>
      <c r="F21" s="3"/>
    </row>
    <row r="22" spans="1:6" ht="17.25" customHeight="1" x14ac:dyDescent="0.15">
      <c r="A22" s="4" t="s">
        <v>21</v>
      </c>
      <c r="B22" s="7">
        <v>0</v>
      </c>
      <c r="C22" s="7">
        <v>224912</v>
      </c>
      <c r="D22" s="25">
        <f t="shared" si="0"/>
        <v>-224912</v>
      </c>
    </row>
    <row r="23" spans="1:6" ht="18" customHeight="1" x14ac:dyDescent="0.15">
      <c r="A23" s="4" t="s">
        <v>22</v>
      </c>
      <c r="B23" s="7">
        <v>3169490</v>
      </c>
      <c r="C23" s="7">
        <v>2183981</v>
      </c>
      <c r="D23" s="25">
        <f t="shared" si="0"/>
        <v>985509</v>
      </c>
    </row>
    <row r="24" spans="1:6" ht="18" customHeight="1" x14ac:dyDescent="0.15">
      <c r="A24" s="10" t="s">
        <v>23</v>
      </c>
      <c r="B24" s="8">
        <f>SUM(B25:B28)</f>
        <v>162654</v>
      </c>
      <c r="C24" s="8">
        <f>SUM(C25:C28)</f>
        <v>601688</v>
      </c>
      <c r="D24" s="9">
        <f t="shared" si="0"/>
        <v>-439034</v>
      </c>
    </row>
    <row r="25" spans="1:6" ht="18" customHeight="1" x14ac:dyDescent="0.15">
      <c r="A25" s="4" t="s">
        <v>4</v>
      </c>
      <c r="B25" s="7">
        <v>79</v>
      </c>
      <c r="C25" s="7">
        <v>118</v>
      </c>
      <c r="D25" s="25">
        <f t="shared" si="0"/>
        <v>-39</v>
      </c>
    </row>
    <row r="26" spans="1:6" ht="18" customHeight="1" x14ac:dyDescent="0.15">
      <c r="A26" s="4" t="s">
        <v>25</v>
      </c>
      <c r="B26" s="7">
        <v>95150</v>
      </c>
      <c r="C26" s="7">
        <v>39400</v>
      </c>
      <c r="D26" s="25">
        <f t="shared" ref="D26:D27" si="1">B26-C26</f>
        <v>55750</v>
      </c>
    </row>
    <row r="27" spans="1:6" ht="18" customHeight="1" x14ac:dyDescent="0.15">
      <c r="A27" s="4" t="s">
        <v>26</v>
      </c>
      <c r="B27" s="7">
        <v>0</v>
      </c>
      <c r="C27" s="7">
        <v>260000</v>
      </c>
      <c r="D27" s="25">
        <f t="shared" si="1"/>
        <v>-260000</v>
      </c>
    </row>
    <row r="28" spans="1:6" ht="18" customHeight="1" x14ac:dyDescent="0.15">
      <c r="A28" s="4" t="s">
        <v>24</v>
      </c>
      <c r="B28" s="41">
        <v>67425</v>
      </c>
      <c r="C28" s="41">
        <v>302170</v>
      </c>
      <c r="D28" s="25">
        <f>B28-C28</f>
        <v>-234745</v>
      </c>
    </row>
    <row r="29" spans="1:6" ht="18" customHeight="1" thickBot="1" x14ac:dyDescent="0.2">
      <c r="A29" s="17" t="s">
        <v>27</v>
      </c>
      <c r="B29" s="19">
        <f>SUM(B8,B10,B12,B16,B18,B24)</f>
        <v>16183891</v>
      </c>
      <c r="C29" s="19">
        <f>SUM(C8,C10,C12,C16,C18,C24)</f>
        <v>15990348</v>
      </c>
      <c r="D29" s="9">
        <f t="shared" si="0"/>
        <v>193543</v>
      </c>
    </row>
    <row r="30" spans="1:6" ht="18" customHeight="1" x14ac:dyDescent="0.15">
      <c r="A30" s="23" t="s">
        <v>38</v>
      </c>
      <c r="B30" s="42"/>
      <c r="C30" s="42"/>
      <c r="D30" s="18"/>
    </row>
    <row r="31" spans="1:6" ht="18" customHeight="1" x14ac:dyDescent="0.15">
      <c r="A31" s="13" t="s">
        <v>34</v>
      </c>
      <c r="B31" s="8">
        <f>SUM(B32:B49)</f>
        <v>13052258</v>
      </c>
      <c r="C31" s="8">
        <f>SUM(C32:C49)</f>
        <v>13853106</v>
      </c>
      <c r="D31" s="11">
        <f>B31-C31</f>
        <v>-800848</v>
      </c>
    </row>
    <row r="32" spans="1:6" ht="18" customHeight="1" x14ac:dyDescent="0.15">
      <c r="A32" s="12" t="s">
        <v>39</v>
      </c>
      <c r="B32" s="7">
        <v>3596236</v>
      </c>
      <c r="C32" s="7">
        <v>3411034</v>
      </c>
      <c r="D32" s="26">
        <f t="shared" ref="D32:D49" si="2">B32-C32</f>
        <v>185202</v>
      </c>
    </row>
    <row r="33" spans="1:4" ht="18" customHeight="1" x14ac:dyDescent="0.15">
      <c r="A33" s="12" t="s">
        <v>40</v>
      </c>
      <c r="B33" s="7">
        <v>2022811</v>
      </c>
      <c r="C33" s="7">
        <v>1769818</v>
      </c>
      <c r="D33" s="26">
        <f t="shared" si="2"/>
        <v>252993</v>
      </c>
    </row>
    <row r="34" spans="1:4" ht="18" customHeight="1" x14ac:dyDescent="0.15">
      <c r="A34" s="12" t="s">
        <v>41</v>
      </c>
      <c r="B34" s="7">
        <v>565316</v>
      </c>
      <c r="C34" s="7">
        <v>602946</v>
      </c>
      <c r="D34" s="26">
        <f t="shared" si="2"/>
        <v>-37630</v>
      </c>
    </row>
    <row r="35" spans="1:4" ht="18" customHeight="1" x14ac:dyDescent="0.15">
      <c r="A35" s="12" t="s">
        <v>42</v>
      </c>
      <c r="B35" s="7">
        <v>742467</v>
      </c>
      <c r="C35" s="7">
        <v>1252495</v>
      </c>
      <c r="D35" s="26">
        <f t="shared" si="2"/>
        <v>-510028</v>
      </c>
    </row>
    <row r="36" spans="1:4" ht="18" customHeight="1" x14ac:dyDescent="0.15">
      <c r="A36" s="12" t="s">
        <v>43</v>
      </c>
      <c r="B36" s="7">
        <v>648019</v>
      </c>
      <c r="C36" s="7">
        <v>545135</v>
      </c>
      <c r="D36" s="26">
        <f t="shared" si="2"/>
        <v>102884</v>
      </c>
    </row>
    <row r="37" spans="1:4" ht="18" customHeight="1" x14ac:dyDescent="0.15">
      <c r="A37" s="12" t="s">
        <v>44</v>
      </c>
      <c r="B37" s="7">
        <v>558454</v>
      </c>
      <c r="C37" s="7">
        <v>564196</v>
      </c>
      <c r="D37" s="26">
        <f t="shared" si="2"/>
        <v>-5742</v>
      </c>
    </row>
    <row r="38" spans="1:4" ht="18" customHeight="1" x14ac:dyDescent="0.15">
      <c r="A38" s="12" t="s">
        <v>45</v>
      </c>
      <c r="B38" s="7">
        <v>1087006</v>
      </c>
      <c r="C38" s="7">
        <v>985528</v>
      </c>
      <c r="D38" s="26">
        <f t="shared" si="2"/>
        <v>101478</v>
      </c>
    </row>
    <row r="39" spans="1:4" ht="18" customHeight="1" x14ac:dyDescent="0.15">
      <c r="A39" s="12" t="s">
        <v>46</v>
      </c>
      <c r="B39" s="7">
        <v>297690</v>
      </c>
      <c r="C39" s="7">
        <v>700655</v>
      </c>
      <c r="D39" s="26">
        <f t="shared" si="2"/>
        <v>-402965</v>
      </c>
    </row>
    <row r="40" spans="1:4" ht="18" customHeight="1" x14ac:dyDescent="0.15">
      <c r="A40" s="12" t="s">
        <v>47</v>
      </c>
      <c r="B40" s="7">
        <v>180634</v>
      </c>
      <c r="C40" s="7">
        <v>175652</v>
      </c>
      <c r="D40" s="26">
        <f t="shared" si="2"/>
        <v>4982</v>
      </c>
    </row>
    <row r="41" spans="1:4" ht="18" customHeight="1" x14ac:dyDescent="0.15">
      <c r="A41" s="12" t="s">
        <v>48</v>
      </c>
      <c r="B41" s="7">
        <v>525050</v>
      </c>
      <c r="C41" s="7">
        <v>527740</v>
      </c>
      <c r="D41" s="26">
        <f t="shared" si="2"/>
        <v>-2690</v>
      </c>
    </row>
    <row r="42" spans="1:4" ht="18" customHeight="1" x14ac:dyDescent="0.15">
      <c r="A42" s="36" t="s">
        <v>49</v>
      </c>
      <c r="B42" s="43">
        <v>334081</v>
      </c>
      <c r="C42" s="43">
        <v>491030</v>
      </c>
      <c r="D42" s="37">
        <f t="shared" si="2"/>
        <v>-156949</v>
      </c>
    </row>
    <row r="43" spans="1:4" ht="18" customHeight="1" x14ac:dyDescent="0.15">
      <c r="A43" s="12" t="s">
        <v>50</v>
      </c>
      <c r="B43" s="7">
        <v>999217</v>
      </c>
      <c r="C43" s="7">
        <v>1923700</v>
      </c>
      <c r="D43" s="26">
        <f t="shared" si="2"/>
        <v>-924483</v>
      </c>
    </row>
    <row r="44" spans="1:4" ht="18" customHeight="1" x14ac:dyDescent="0.15">
      <c r="A44" s="4" t="s">
        <v>51</v>
      </c>
      <c r="B44" s="7">
        <v>42715</v>
      </c>
      <c r="C44" s="7">
        <v>57796</v>
      </c>
      <c r="D44" s="26">
        <f t="shared" si="2"/>
        <v>-15081</v>
      </c>
    </row>
    <row r="45" spans="1:4" ht="18" customHeight="1" x14ac:dyDescent="0.15">
      <c r="A45" s="4" t="s">
        <v>52</v>
      </c>
      <c r="B45" s="7">
        <v>132049</v>
      </c>
      <c r="C45" s="7">
        <v>124236</v>
      </c>
      <c r="D45" s="26">
        <f t="shared" si="2"/>
        <v>7813</v>
      </c>
    </row>
    <row r="46" spans="1:4" ht="18" customHeight="1" x14ac:dyDescent="0.15">
      <c r="A46" s="4" t="s">
        <v>57</v>
      </c>
      <c r="B46" s="7">
        <v>4600</v>
      </c>
      <c r="C46" s="7">
        <v>0</v>
      </c>
      <c r="D46" s="26">
        <f t="shared" si="2"/>
        <v>4600</v>
      </c>
    </row>
    <row r="47" spans="1:4" ht="18" customHeight="1" x14ac:dyDescent="0.15">
      <c r="A47" s="4" t="s">
        <v>64</v>
      </c>
      <c r="B47" s="7">
        <v>899921</v>
      </c>
      <c r="C47" s="7">
        <v>5277</v>
      </c>
      <c r="D47" s="26">
        <f t="shared" si="2"/>
        <v>894644</v>
      </c>
    </row>
    <row r="48" spans="1:4" ht="18" customHeight="1" x14ac:dyDescent="0.15">
      <c r="A48" s="4" t="s">
        <v>67</v>
      </c>
      <c r="B48" s="45">
        <v>221083</v>
      </c>
      <c r="C48" s="45">
        <v>159646</v>
      </c>
      <c r="D48" s="26">
        <f t="shared" si="2"/>
        <v>61437</v>
      </c>
    </row>
    <row r="49" spans="1:4" ht="18" customHeight="1" thickBot="1" x14ac:dyDescent="0.2">
      <c r="A49" s="4" t="s">
        <v>53</v>
      </c>
      <c r="B49" s="44">
        <v>194909</v>
      </c>
      <c r="C49" s="44">
        <v>556222</v>
      </c>
      <c r="D49" s="26">
        <f t="shared" si="2"/>
        <v>-361313</v>
      </c>
    </row>
    <row r="50" spans="1:4" ht="18" customHeight="1" x14ac:dyDescent="0.15">
      <c r="A50" s="24" t="s">
        <v>35</v>
      </c>
      <c r="B50" s="14">
        <f>SUM(B51:B71)</f>
        <v>2548991</v>
      </c>
      <c r="C50" s="14">
        <f>SUM(C51:C71)</f>
        <v>3986429</v>
      </c>
      <c r="D50" s="27">
        <f>B50-C50</f>
        <v>-1437438</v>
      </c>
    </row>
    <row r="51" spans="1:4" ht="18" customHeight="1" x14ac:dyDescent="0.15">
      <c r="A51" s="12" t="s">
        <v>39</v>
      </c>
      <c r="B51" s="7">
        <v>611360</v>
      </c>
      <c r="C51" s="7">
        <v>579876</v>
      </c>
      <c r="D51" s="26">
        <f t="shared" ref="D51:D70" si="3">B51-C51</f>
        <v>31484</v>
      </c>
    </row>
    <row r="52" spans="1:4" ht="18" customHeight="1" x14ac:dyDescent="0.15">
      <c r="A52" s="12" t="s">
        <v>54</v>
      </c>
      <c r="B52" s="7">
        <v>150208</v>
      </c>
      <c r="C52" s="7">
        <v>131422</v>
      </c>
      <c r="D52" s="26">
        <f t="shared" si="3"/>
        <v>18786</v>
      </c>
    </row>
    <row r="53" spans="1:4" ht="18" customHeight="1" x14ac:dyDescent="0.15">
      <c r="A53" s="12" t="s">
        <v>55</v>
      </c>
      <c r="B53" s="7">
        <v>9307</v>
      </c>
      <c r="C53" s="7">
        <v>11000</v>
      </c>
      <c r="D53" s="26">
        <f t="shared" si="3"/>
        <v>-1693</v>
      </c>
    </row>
    <row r="54" spans="1:4" ht="18" customHeight="1" x14ac:dyDescent="0.15">
      <c r="A54" s="12" t="s">
        <v>41</v>
      </c>
      <c r="B54" s="7">
        <v>96103</v>
      </c>
      <c r="C54" s="7">
        <v>102501</v>
      </c>
      <c r="D54" s="26">
        <f t="shared" si="3"/>
        <v>-6398</v>
      </c>
    </row>
    <row r="55" spans="1:4" ht="18" customHeight="1" x14ac:dyDescent="0.15">
      <c r="A55" s="12" t="s">
        <v>42</v>
      </c>
      <c r="B55" s="7">
        <v>686327</v>
      </c>
      <c r="C55" s="7">
        <v>1400893</v>
      </c>
      <c r="D55" s="26">
        <f t="shared" si="3"/>
        <v>-714566</v>
      </c>
    </row>
    <row r="56" spans="1:4" ht="18" customHeight="1" x14ac:dyDescent="0.15">
      <c r="A56" s="12" t="s">
        <v>56</v>
      </c>
      <c r="B56" s="7">
        <v>0</v>
      </c>
      <c r="C56" s="7">
        <v>530074</v>
      </c>
      <c r="D56" s="26">
        <f t="shared" si="3"/>
        <v>-530074</v>
      </c>
    </row>
    <row r="57" spans="1:4" ht="18" customHeight="1" x14ac:dyDescent="0.15">
      <c r="A57" s="12" t="s">
        <v>43</v>
      </c>
      <c r="B57" s="7">
        <v>68664</v>
      </c>
      <c r="C57" s="7">
        <v>57763</v>
      </c>
      <c r="D57" s="26">
        <f t="shared" si="3"/>
        <v>10901</v>
      </c>
    </row>
    <row r="58" spans="1:4" ht="18" customHeight="1" x14ac:dyDescent="0.15">
      <c r="A58" s="12" t="s">
        <v>44</v>
      </c>
      <c r="B58" s="7">
        <v>59173</v>
      </c>
      <c r="C58" s="7">
        <v>59782</v>
      </c>
      <c r="D58" s="26">
        <f t="shared" si="3"/>
        <v>-609</v>
      </c>
    </row>
    <row r="59" spans="1:4" ht="18" customHeight="1" x14ac:dyDescent="0.15">
      <c r="A59" s="12" t="s">
        <v>45</v>
      </c>
      <c r="B59" s="7">
        <v>138179</v>
      </c>
      <c r="C59" s="7">
        <v>267110</v>
      </c>
      <c r="D59" s="26">
        <f t="shared" si="3"/>
        <v>-128931</v>
      </c>
    </row>
    <row r="60" spans="1:4" ht="18" customHeight="1" x14ac:dyDescent="0.15">
      <c r="A60" s="12" t="s">
        <v>46</v>
      </c>
      <c r="B60" s="7">
        <v>195360</v>
      </c>
      <c r="C60" s="7">
        <v>247286</v>
      </c>
      <c r="D60" s="26">
        <f t="shared" si="3"/>
        <v>-51926</v>
      </c>
    </row>
    <row r="61" spans="1:4" ht="18" customHeight="1" x14ac:dyDescent="0.15">
      <c r="A61" s="12" t="s">
        <v>47</v>
      </c>
      <c r="B61" s="7">
        <v>19139</v>
      </c>
      <c r="C61" s="7">
        <v>18614</v>
      </c>
      <c r="D61" s="26">
        <f t="shared" si="3"/>
        <v>525</v>
      </c>
    </row>
    <row r="62" spans="1:4" ht="18" customHeight="1" x14ac:dyDescent="0.15">
      <c r="A62" s="12" t="s">
        <v>48</v>
      </c>
      <c r="B62" s="7">
        <v>55634</v>
      </c>
      <c r="C62" s="7">
        <v>55920</v>
      </c>
      <c r="D62" s="26">
        <f t="shared" si="3"/>
        <v>-286</v>
      </c>
    </row>
    <row r="63" spans="1:4" ht="18" customHeight="1" x14ac:dyDescent="0.15">
      <c r="A63" s="12" t="s">
        <v>49</v>
      </c>
      <c r="B63" s="7">
        <v>0</v>
      </c>
      <c r="C63" s="7">
        <v>85931</v>
      </c>
      <c r="D63" s="26">
        <f t="shared" si="3"/>
        <v>-85931</v>
      </c>
    </row>
    <row r="64" spans="1:4" ht="18" customHeight="1" x14ac:dyDescent="0.15">
      <c r="A64" s="12" t="s">
        <v>50</v>
      </c>
      <c r="B64" s="7">
        <v>273900</v>
      </c>
      <c r="C64" s="7">
        <v>228773</v>
      </c>
      <c r="D64" s="26">
        <f t="shared" si="3"/>
        <v>45127</v>
      </c>
    </row>
    <row r="65" spans="1:4" ht="18" customHeight="1" x14ac:dyDescent="0.15">
      <c r="A65" s="4" t="s">
        <v>51</v>
      </c>
      <c r="B65" s="7">
        <v>4525</v>
      </c>
      <c r="C65" s="7">
        <v>6124</v>
      </c>
      <c r="D65" s="26">
        <f t="shared" si="3"/>
        <v>-1599</v>
      </c>
    </row>
    <row r="66" spans="1:4" ht="18" customHeight="1" x14ac:dyDescent="0.15">
      <c r="A66" s="4" t="s">
        <v>52</v>
      </c>
      <c r="B66" s="7">
        <v>13991</v>
      </c>
      <c r="C66" s="7">
        <v>13164</v>
      </c>
      <c r="D66" s="26">
        <f t="shared" si="3"/>
        <v>827</v>
      </c>
    </row>
    <row r="67" spans="1:4" ht="18" customHeight="1" x14ac:dyDescent="0.15">
      <c r="A67" s="4" t="s">
        <v>57</v>
      </c>
      <c r="B67" s="7">
        <v>42400</v>
      </c>
      <c r="C67" s="7">
        <v>20000</v>
      </c>
      <c r="D67" s="26">
        <f t="shared" si="3"/>
        <v>22400</v>
      </c>
    </row>
    <row r="68" spans="1:4" ht="18" customHeight="1" x14ac:dyDescent="0.15">
      <c r="A68" s="4" t="s">
        <v>58</v>
      </c>
      <c r="B68" s="7">
        <v>0</v>
      </c>
      <c r="C68" s="7">
        <v>15000</v>
      </c>
      <c r="D68" s="26">
        <f t="shared" si="3"/>
        <v>-15000</v>
      </c>
    </row>
    <row r="69" spans="1:4" ht="18" customHeight="1" x14ac:dyDescent="0.15">
      <c r="A69" s="4" t="s">
        <v>59</v>
      </c>
      <c r="B69" s="7">
        <v>62255</v>
      </c>
      <c r="C69" s="7">
        <v>123334</v>
      </c>
      <c r="D69" s="26">
        <f t="shared" si="3"/>
        <v>-61079</v>
      </c>
    </row>
    <row r="70" spans="1:4" ht="18" customHeight="1" x14ac:dyDescent="0.15">
      <c r="A70" s="4" t="s">
        <v>68</v>
      </c>
      <c r="B70" s="45">
        <v>16417</v>
      </c>
      <c r="C70" s="45">
        <v>11854</v>
      </c>
      <c r="D70" s="26">
        <f t="shared" si="3"/>
        <v>4563</v>
      </c>
    </row>
    <row r="71" spans="1:4" ht="18" customHeight="1" x14ac:dyDescent="0.15">
      <c r="A71" s="4" t="s">
        <v>53</v>
      </c>
      <c r="B71" s="7">
        <v>46049</v>
      </c>
      <c r="C71" s="7">
        <v>20008</v>
      </c>
      <c r="D71" s="26">
        <f>B71-C71</f>
        <v>26041</v>
      </c>
    </row>
    <row r="72" spans="1:4" ht="18" customHeight="1" x14ac:dyDescent="0.15">
      <c r="A72" s="10" t="s">
        <v>28</v>
      </c>
      <c r="B72" s="8">
        <f>B31+B50</f>
        <v>15601249</v>
      </c>
      <c r="C72" s="8">
        <f>C31+C50</f>
        <v>17839535</v>
      </c>
      <c r="D72" s="11">
        <f>B72-C72</f>
        <v>-2238286</v>
      </c>
    </row>
    <row r="73" spans="1:4" ht="18" customHeight="1" thickBot="1" x14ac:dyDescent="0.2">
      <c r="A73" s="17" t="s">
        <v>29</v>
      </c>
      <c r="B73" s="19">
        <f>B29-B72</f>
        <v>582642</v>
      </c>
      <c r="C73" s="19">
        <f>C29-C72</f>
        <v>-1849187</v>
      </c>
      <c r="D73" s="15">
        <f>B73-C73</f>
        <v>2431829</v>
      </c>
    </row>
    <row r="74" spans="1:4" ht="18" customHeight="1" x14ac:dyDescent="0.15">
      <c r="A74" s="20" t="s">
        <v>30</v>
      </c>
      <c r="B74" s="21"/>
      <c r="C74" s="21"/>
      <c r="D74" s="22"/>
    </row>
    <row r="75" spans="1:4" ht="18" customHeight="1" x14ac:dyDescent="0.15">
      <c r="A75" s="10" t="s">
        <v>60</v>
      </c>
      <c r="B75" s="8">
        <f>B76</f>
        <v>0</v>
      </c>
      <c r="C75" s="8">
        <f>C76</f>
        <v>0</v>
      </c>
      <c r="D75" s="11">
        <f t="shared" ref="D75:D83" si="4">B75-C75</f>
        <v>0</v>
      </c>
    </row>
    <row r="76" spans="1:4" ht="18" customHeight="1" x14ac:dyDescent="0.15">
      <c r="A76" s="12" t="s">
        <v>65</v>
      </c>
      <c r="B76" s="46">
        <v>0</v>
      </c>
      <c r="C76" s="46"/>
      <c r="D76" s="47">
        <f t="shared" si="4"/>
        <v>0</v>
      </c>
    </row>
    <row r="77" spans="1:4" ht="18" customHeight="1" x14ac:dyDescent="0.15">
      <c r="A77" s="13" t="s">
        <v>61</v>
      </c>
      <c r="B77" s="48">
        <f>B78</f>
        <v>500000</v>
      </c>
      <c r="C77" s="48">
        <f>C78</f>
        <v>0</v>
      </c>
      <c r="D77" s="49">
        <f t="shared" si="4"/>
        <v>500000</v>
      </c>
    </row>
    <row r="78" spans="1:4" ht="18" customHeight="1" x14ac:dyDescent="0.15">
      <c r="A78" s="12" t="s">
        <v>36</v>
      </c>
      <c r="B78" s="46">
        <v>500000</v>
      </c>
      <c r="C78" s="46">
        <v>0</v>
      </c>
      <c r="D78" s="47">
        <f t="shared" si="4"/>
        <v>500000</v>
      </c>
    </row>
    <row r="79" spans="1:4" ht="18" customHeight="1" thickBot="1" x14ac:dyDescent="0.2">
      <c r="A79" s="50" t="s">
        <v>31</v>
      </c>
      <c r="B79" s="51">
        <f>B75-B77</f>
        <v>-500000</v>
      </c>
      <c r="C79" s="51">
        <f>C75-C77</f>
        <v>0</v>
      </c>
      <c r="D79" s="52">
        <f t="shared" si="4"/>
        <v>-500000</v>
      </c>
    </row>
    <row r="80" spans="1:4" ht="18" customHeight="1" thickBot="1" x14ac:dyDescent="0.2">
      <c r="A80" s="29" t="s">
        <v>69</v>
      </c>
      <c r="B80" s="30">
        <f>B73+B79</f>
        <v>82642</v>
      </c>
      <c r="C80" s="30">
        <f>C73+C79</f>
        <v>-1849187</v>
      </c>
      <c r="D80" s="31">
        <f t="shared" si="4"/>
        <v>1931829</v>
      </c>
    </row>
    <row r="81" spans="1:4" ht="18" customHeight="1" x14ac:dyDescent="0.15">
      <c r="A81" s="20" t="s">
        <v>32</v>
      </c>
      <c r="B81" s="21">
        <v>36551041</v>
      </c>
      <c r="C81" s="21">
        <v>38400228</v>
      </c>
      <c r="D81" s="22">
        <f t="shared" si="4"/>
        <v>-1849187</v>
      </c>
    </row>
    <row r="82" spans="1:4" ht="18" customHeight="1" x14ac:dyDescent="0.15">
      <c r="A82" s="10" t="s">
        <v>33</v>
      </c>
      <c r="B82" s="8">
        <f>B80+B81</f>
        <v>36633683</v>
      </c>
      <c r="C82" s="8">
        <f>C80+C81</f>
        <v>36551041</v>
      </c>
      <c r="D82" s="22">
        <f t="shared" si="4"/>
        <v>82642</v>
      </c>
    </row>
    <row r="83" spans="1:4" ht="18" customHeight="1" thickBot="1" x14ac:dyDescent="0.2">
      <c r="A83" s="17" t="s">
        <v>62</v>
      </c>
      <c r="B83" s="19">
        <f>B82</f>
        <v>36633683</v>
      </c>
      <c r="C83" s="19">
        <f>C82</f>
        <v>36551041</v>
      </c>
      <c r="D83" s="28">
        <f t="shared" si="4"/>
        <v>82642</v>
      </c>
    </row>
    <row r="84" spans="1:4" ht="18" customHeight="1" x14ac:dyDescent="0.15"/>
    <row r="85" spans="1:4" ht="18" customHeight="1" x14ac:dyDescent="0.15"/>
    <row r="86" spans="1:4" ht="18" customHeight="1" x14ac:dyDescent="0.15"/>
    <row r="87" spans="1:4" ht="18" customHeight="1" x14ac:dyDescent="0.15"/>
  </sheetData>
  <mergeCells count="2">
    <mergeCell ref="A1:D1"/>
    <mergeCell ref="A2:D2"/>
  </mergeCells>
  <phoneticPr fontId="1"/>
  <pageMargins left="1.1100000000000001" right="0.74803149606299213" top="1.07" bottom="0.6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R01正味財産</vt:lpstr>
      <vt:lpstr>'R01正味財産'!Print_Titles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mashiko</dc:creator>
  <cp:lastModifiedBy>user01</cp:lastModifiedBy>
  <cp:lastPrinted>2021-04-13T06:49:29Z</cp:lastPrinted>
  <dcterms:created xsi:type="dcterms:W3CDTF">2004-08-19T04:49:20Z</dcterms:created>
  <dcterms:modified xsi:type="dcterms:W3CDTF">2022-07-29T05:10:32Z</dcterms:modified>
</cp:coreProperties>
</file>