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H28" sheetId="1" r:id="rId1"/>
  </sheets>
  <definedNames>
    <definedName name="_xlnm.Print_Titles" localSheetId="0">'H28'!$5:$6</definedName>
  </definedNames>
  <calcPr fullCalcOnLoad="1"/>
</workbook>
</file>

<file path=xl/sharedStrings.xml><?xml version="1.0" encoding="utf-8"?>
<sst xmlns="http://schemas.openxmlformats.org/spreadsheetml/2006/main" count="93" uniqueCount="77">
  <si>
    <t>収　支　計　算　書</t>
  </si>
  <si>
    <t>（単位：千円）</t>
  </si>
  <si>
    <t>科　　　　　目</t>
  </si>
  <si>
    <t>予算額</t>
  </si>
  <si>
    <t>前年度</t>
  </si>
  <si>
    <t>増　減</t>
  </si>
  <si>
    <t>備　考</t>
  </si>
  <si>
    <t>Ⅰ事業活動収支の部</t>
  </si>
  <si>
    <t>１事業活動収入</t>
  </si>
  <si>
    <t>入会金収入</t>
  </si>
  <si>
    <t>会費収入</t>
  </si>
  <si>
    <t>賛助会費収入</t>
  </si>
  <si>
    <t>学会会費収入</t>
  </si>
  <si>
    <t>県食生活栄養情報相談事業</t>
  </si>
  <si>
    <t>県管理栄養士資質向上研修</t>
  </si>
  <si>
    <t>県ＣＫＤ研修</t>
  </si>
  <si>
    <t>特定資産受取利息収入</t>
  </si>
  <si>
    <t>受取利息収入</t>
  </si>
  <si>
    <t>雑収入</t>
  </si>
  <si>
    <t>展示料収入</t>
  </si>
  <si>
    <t>２事業活動支出</t>
  </si>
  <si>
    <t>給料手当支出</t>
  </si>
  <si>
    <t>賃金（通勤手当含む）支出</t>
  </si>
  <si>
    <t>福利厚生費支出</t>
  </si>
  <si>
    <t>旅費交通費支出</t>
  </si>
  <si>
    <t>通信運搬費支出</t>
  </si>
  <si>
    <t>消耗品支出</t>
  </si>
  <si>
    <t>印刷製本費支出</t>
  </si>
  <si>
    <t>光熱水費支出</t>
  </si>
  <si>
    <t>賃借料支出</t>
  </si>
  <si>
    <t>会場借上料支出</t>
  </si>
  <si>
    <t>報償費支出</t>
  </si>
  <si>
    <t>保険料支出</t>
  </si>
  <si>
    <t>租税公課支出</t>
  </si>
  <si>
    <t>委託料支出</t>
  </si>
  <si>
    <t>雑費支出</t>
  </si>
  <si>
    <t>修繕費支出</t>
  </si>
  <si>
    <t>会議費支出</t>
  </si>
  <si>
    <t>諸会費支出</t>
  </si>
  <si>
    <t>交際費支出</t>
  </si>
  <si>
    <t>委託費支出</t>
  </si>
  <si>
    <t>事業活動支出計</t>
  </si>
  <si>
    <t>事業活動収支差額</t>
  </si>
  <si>
    <t>Ⅱ投資活動収支の部</t>
  </si>
  <si>
    <t>１投資活動収入</t>
  </si>
  <si>
    <t>２投資活動支出</t>
  </si>
  <si>
    <t>退職給与引当預金支出</t>
  </si>
  <si>
    <t>会館建替積立預金支出</t>
  </si>
  <si>
    <t>投資活動収支差額</t>
  </si>
  <si>
    <t>Ⅲ予備費支出</t>
  </si>
  <si>
    <t>当期収支差額</t>
  </si>
  <si>
    <t>前期繰越収支差額</t>
  </si>
  <si>
    <t>次期繰越収支差額</t>
  </si>
  <si>
    <t>@1,000円</t>
  </si>
  <si>
    <t>@8,000円</t>
  </si>
  <si>
    <t>@30,000円</t>
  </si>
  <si>
    <t>@500円</t>
  </si>
  <si>
    <r>
      <t>人材バンク会費収</t>
    </r>
    <r>
      <rPr>
        <sz val="10.5"/>
        <color indexed="8"/>
        <rFont val="ＭＳ ゴシック"/>
        <family val="3"/>
      </rPr>
      <t>入</t>
    </r>
  </si>
  <si>
    <t xml:space="preserve">   委託事業収入</t>
  </si>
  <si>
    <t>日栄研修委託</t>
  </si>
  <si>
    <t>その他の委託収入</t>
  </si>
  <si>
    <t xml:space="preserve"> ③ 雑収入</t>
  </si>
  <si>
    <t>生涯教育受講料収入</t>
  </si>
  <si>
    <t>その他研修・講座受講料収入</t>
  </si>
  <si>
    <t>書籍等取扱収入</t>
  </si>
  <si>
    <t>研修テキスト収入</t>
  </si>
  <si>
    <t xml:space="preserve"> ①会費入会金収入</t>
  </si>
  <si>
    <t xml:space="preserve"> ②事業収益</t>
  </si>
  <si>
    <t xml:space="preserve"> ①事業費支出</t>
  </si>
  <si>
    <t xml:space="preserve"> ②管理費支出</t>
  </si>
  <si>
    <r>
      <t xml:space="preserve"> ①</t>
    </r>
    <r>
      <rPr>
        <b/>
        <sz val="10.5"/>
        <color indexed="8"/>
        <rFont val="ＭＳ ゴシック"/>
        <family val="3"/>
      </rPr>
      <t>特定預金取崩収入</t>
    </r>
  </si>
  <si>
    <t>事業活動収入計</t>
  </si>
  <si>
    <t>投資活動収入計</t>
  </si>
  <si>
    <t>投資活動支出計</t>
  </si>
  <si>
    <t xml:space="preserve"> ①特定預金支出</t>
  </si>
  <si>
    <r>
      <t>平成30</t>
    </r>
    <r>
      <rPr>
        <b/>
        <sz val="12"/>
        <color indexed="8"/>
        <rFont val="ＭＳ 明朝"/>
        <family val="1"/>
      </rPr>
      <t>年度収支予算（案）</t>
    </r>
  </si>
  <si>
    <t>平成30年4月1日から平成31年3月31日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</si>
</sst>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#,##0;&quot;△ &quot;#,##0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2"/>
      <color indexed="8"/>
      <name val="ＭＳ 明朝"/>
      <family val="1"/>
    </font>
    <font>
      <sz val="6"/>
      <name val="ＭＳ Ｐゴシック"/>
      <family val="3"/>
    </font>
    <font>
      <sz val="10.5"/>
      <color indexed="8"/>
      <name val="ＭＳ ゴシック"/>
      <family val="3"/>
    </font>
    <font>
      <b/>
      <sz val="10.5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Century"/>
      <family val="1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b/>
      <u val="single"/>
      <sz val="12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Century"/>
      <family val="1"/>
    </font>
    <font>
      <sz val="11"/>
      <color theme="1"/>
      <name val="ＭＳ ゴシック"/>
      <family val="3"/>
    </font>
    <font>
      <sz val="10.5"/>
      <color theme="1"/>
      <name val="ＭＳ ゴシック"/>
      <family val="3"/>
    </font>
    <font>
      <b/>
      <sz val="10.5"/>
      <color theme="1"/>
      <name val="ＭＳ ゴシック"/>
      <family val="3"/>
    </font>
    <font>
      <sz val="10"/>
      <color theme="1"/>
      <name val="ＭＳ ゴシック"/>
      <family val="3"/>
    </font>
    <font>
      <b/>
      <sz val="12"/>
      <color theme="1"/>
      <name val="ＭＳ 明朝"/>
      <family val="1"/>
    </font>
    <font>
      <b/>
      <u val="single"/>
      <sz val="12"/>
      <color theme="1"/>
      <name val="ＭＳ ゴシック"/>
      <family val="3"/>
    </font>
    <font>
      <b/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Font="1" applyAlignment="1">
      <alignment vertical="center"/>
    </xf>
    <xf numFmtId="0" fontId="43" fillId="0" borderId="0" xfId="0" applyFont="1" applyAlignment="1">
      <alignment horizontal="justify"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right" vertical="center"/>
    </xf>
    <xf numFmtId="38" fontId="45" fillId="0" borderId="10" xfId="48" applyFont="1" applyBorder="1" applyAlignment="1">
      <alignment horizontal="right" vertical="center" wrapText="1"/>
    </xf>
    <xf numFmtId="0" fontId="45" fillId="0" borderId="11" xfId="0" applyFont="1" applyBorder="1" applyAlignment="1">
      <alignment horizontal="justify" vertical="center" wrapText="1"/>
    </xf>
    <xf numFmtId="38" fontId="45" fillId="0" borderId="12" xfId="48" applyFont="1" applyBorder="1" applyAlignment="1">
      <alignment horizontal="right" vertical="center" wrapText="1"/>
    </xf>
    <xf numFmtId="0" fontId="45" fillId="0" borderId="13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right" vertical="center" wrapText="1"/>
    </xf>
    <xf numFmtId="0" fontId="46" fillId="0" borderId="11" xfId="0" applyFont="1" applyBorder="1" applyAlignment="1">
      <alignment horizontal="justify" vertical="center" wrapText="1"/>
    </xf>
    <xf numFmtId="0" fontId="45" fillId="0" borderId="14" xfId="0" applyFont="1" applyBorder="1" applyAlignment="1">
      <alignment horizontal="right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justify" vertical="center" wrapText="1"/>
    </xf>
    <xf numFmtId="0" fontId="45" fillId="0" borderId="18" xfId="0" applyFont="1" applyBorder="1" applyAlignment="1">
      <alignment horizontal="right" vertical="center" wrapText="1"/>
    </xf>
    <xf numFmtId="0" fontId="46" fillId="0" borderId="19" xfId="0" applyFont="1" applyBorder="1" applyAlignment="1">
      <alignment horizontal="justify" vertical="center" wrapText="1"/>
    </xf>
    <xf numFmtId="0" fontId="45" fillId="0" borderId="18" xfId="0" applyFont="1" applyBorder="1" applyAlignment="1">
      <alignment horizontal="right" vertical="center" wrapText="1" indent="4"/>
    </xf>
    <xf numFmtId="0" fontId="45" fillId="0" borderId="18" xfId="0" applyFont="1" applyBorder="1" applyAlignment="1">
      <alignment horizontal="right" vertical="center" wrapText="1" indent="3"/>
    </xf>
    <xf numFmtId="0" fontId="45" fillId="0" borderId="20" xfId="0" applyFont="1" applyBorder="1" applyAlignment="1">
      <alignment horizontal="right" vertical="center" wrapText="1" indent="1"/>
    </xf>
    <xf numFmtId="0" fontId="46" fillId="0" borderId="21" xfId="0" applyFont="1" applyBorder="1" applyAlignment="1">
      <alignment horizontal="justify" vertical="center" wrapText="1"/>
    </xf>
    <xf numFmtId="0" fontId="46" fillId="0" borderId="22" xfId="0" applyFont="1" applyBorder="1" applyAlignment="1">
      <alignment horizontal="justify" vertical="center" wrapText="1"/>
    </xf>
    <xf numFmtId="0" fontId="45" fillId="0" borderId="23" xfId="0" applyFont="1" applyBorder="1" applyAlignment="1">
      <alignment horizontal="justify" vertical="center" wrapText="1"/>
    </xf>
    <xf numFmtId="0" fontId="45" fillId="0" borderId="13" xfId="0" applyFont="1" applyBorder="1" applyAlignment="1">
      <alignment horizontal="justify" vertical="center" wrapText="1"/>
    </xf>
    <xf numFmtId="181" fontId="46" fillId="0" borderId="12" xfId="48" applyNumberFormat="1" applyFont="1" applyBorder="1" applyAlignment="1">
      <alignment horizontal="right" vertical="center" wrapText="1"/>
    </xf>
    <xf numFmtId="181" fontId="45" fillId="0" borderId="12" xfId="48" applyNumberFormat="1" applyFont="1" applyBorder="1" applyAlignment="1">
      <alignment horizontal="right" vertical="center" wrapText="1"/>
    </xf>
    <xf numFmtId="181" fontId="46" fillId="0" borderId="16" xfId="48" applyNumberFormat="1" applyFont="1" applyBorder="1" applyAlignment="1">
      <alignment horizontal="right" vertical="center" wrapText="1"/>
    </xf>
    <xf numFmtId="181" fontId="46" fillId="0" borderId="24" xfId="48" applyNumberFormat="1" applyFont="1" applyBorder="1" applyAlignment="1">
      <alignment horizontal="right" vertical="center" wrapText="1"/>
    </xf>
    <xf numFmtId="0" fontId="45" fillId="0" borderId="11" xfId="0" applyFont="1" applyBorder="1" applyAlignment="1">
      <alignment horizontal="left" vertical="center" wrapText="1" indent="2"/>
    </xf>
    <xf numFmtId="0" fontId="47" fillId="0" borderId="11" xfId="0" applyFont="1" applyBorder="1" applyAlignment="1">
      <alignment horizontal="left" vertical="center" wrapText="1" indent="2"/>
    </xf>
    <xf numFmtId="0" fontId="45" fillId="0" borderId="11" xfId="0" applyFont="1" applyBorder="1" applyAlignment="1">
      <alignment horizontal="left" vertical="center" wrapText="1" indent="1"/>
    </xf>
    <xf numFmtId="0" fontId="46" fillId="0" borderId="25" xfId="0" applyFont="1" applyBorder="1" applyAlignment="1">
      <alignment horizontal="justify" vertical="center" wrapText="1"/>
    </xf>
    <xf numFmtId="181" fontId="46" fillId="0" borderId="26" xfId="48" applyNumberFormat="1" applyFont="1" applyBorder="1" applyAlignment="1">
      <alignment horizontal="right" vertical="center" wrapText="1"/>
    </xf>
    <xf numFmtId="181" fontId="45" fillId="0" borderId="26" xfId="48" applyNumberFormat="1" applyFont="1" applyBorder="1" applyAlignment="1">
      <alignment horizontal="right" vertical="center" wrapText="1"/>
    </xf>
    <xf numFmtId="0" fontId="45" fillId="0" borderId="27" xfId="0" applyFont="1" applyBorder="1" applyAlignment="1">
      <alignment horizontal="right" vertical="center" wrapText="1"/>
    </xf>
    <xf numFmtId="0" fontId="45" fillId="0" borderId="28" xfId="0" applyFont="1" applyBorder="1" applyAlignment="1">
      <alignment horizontal="left" vertical="center" wrapText="1" indent="1"/>
    </xf>
    <xf numFmtId="181" fontId="45" fillId="0" borderId="29" xfId="48" applyNumberFormat="1" applyFont="1" applyBorder="1" applyAlignment="1">
      <alignment horizontal="right" vertical="center" wrapText="1"/>
    </xf>
    <xf numFmtId="0" fontId="45" fillId="0" borderId="30" xfId="0" applyFont="1" applyBorder="1" applyAlignment="1">
      <alignment horizontal="right" vertical="center" wrapText="1"/>
    </xf>
    <xf numFmtId="0" fontId="46" fillId="0" borderId="31" xfId="0" applyFont="1" applyBorder="1" applyAlignment="1">
      <alignment horizontal="justify" vertical="center" wrapText="1"/>
    </xf>
    <xf numFmtId="181" fontId="46" fillId="0" borderId="32" xfId="48" applyNumberFormat="1" applyFont="1" applyBorder="1" applyAlignment="1">
      <alignment horizontal="right" vertical="center" wrapText="1"/>
    </xf>
    <xf numFmtId="0" fontId="45" fillId="0" borderId="33" xfId="0" applyFont="1" applyBorder="1" applyAlignment="1">
      <alignment horizontal="right" vertical="center" wrapText="1"/>
    </xf>
    <xf numFmtId="181" fontId="46" fillId="0" borderId="10" xfId="48" applyNumberFormat="1" applyFont="1" applyBorder="1" applyAlignment="1">
      <alignment horizontal="right" vertical="center" wrapText="1"/>
    </xf>
    <xf numFmtId="0" fontId="45" fillId="0" borderId="23" xfId="0" applyFont="1" applyBorder="1" applyAlignment="1">
      <alignment horizontal="right" vertical="center" wrapText="1" indent="4"/>
    </xf>
    <xf numFmtId="0" fontId="45" fillId="0" borderId="13" xfId="0" applyFont="1" applyBorder="1" applyAlignment="1">
      <alignment horizontal="right" vertical="center" wrapText="1" indent="1"/>
    </xf>
    <xf numFmtId="181" fontId="46" fillId="0" borderId="34" xfId="48" applyNumberFormat="1" applyFont="1" applyBorder="1" applyAlignment="1">
      <alignment horizontal="right" vertical="center" wrapText="1"/>
    </xf>
    <xf numFmtId="0" fontId="45" fillId="0" borderId="35" xfId="0" applyFont="1" applyBorder="1" applyAlignment="1">
      <alignment horizontal="right" vertical="center" wrapText="1"/>
    </xf>
    <xf numFmtId="0" fontId="45" fillId="0" borderId="36" xfId="0" applyFont="1" applyBorder="1" applyAlignment="1">
      <alignment horizontal="left" vertical="center" wrapText="1" indent="1"/>
    </xf>
    <xf numFmtId="181" fontId="45" fillId="0" borderId="37" xfId="48" applyNumberFormat="1" applyFont="1" applyBorder="1" applyAlignment="1">
      <alignment horizontal="right" vertical="center" wrapText="1"/>
    </xf>
    <xf numFmtId="0" fontId="45" fillId="0" borderId="14" xfId="0" applyFont="1" applyBorder="1" applyAlignment="1">
      <alignment horizontal="left" vertical="center" wrapText="1"/>
    </xf>
    <xf numFmtId="0" fontId="46" fillId="0" borderId="31" xfId="0" applyFont="1" applyBorder="1" applyAlignment="1">
      <alignment horizontal="left" vertical="center" wrapText="1"/>
    </xf>
    <xf numFmtId="0" fontId="46" fillId="0" borderId="28" xfId="0" applyFont="1" applyBorder="1" applyAlignment="1">
      <alignment horizontal="justify" vertical="center" wrapText="1"/>
    </xf>
    <xf numFmtId="181" fontId="46" fillId="0" borderId="29" xfId="48" applyNumberFormat="1" applyFont="1" applyBorder="1" applyAlignment="1">
      <alignment horizontal="right" vertical="center" wrapText="1"/>
    </xf>
    <xf numFmtId="0" fontId="45" fillId="0" borderId="14" xfId="0" applyFont="1" applyBorder="1" applyAlignment="1">
      <alignment horizontal="right" vertical="center" wrapText="1" indent="4"/>
    </xf>
    <xf numFmtId="0" fontId="45" fillId="0" borderId="14" xfId="0" applyFont="1" applyBorder="1" applyAlignment="1">
      <alignment horizontal="right" vertical="center" wrapText="1" indent="1"/>
    </xf>
    <xf numFmtId="0" fontId="45" fillId="0" borderId="38" xfId="0" applyFont="1" applyBorder="1" applyAlignment="1">
      <alignment horizontal="left" vertical="center" wrapText="1" indent="1"/>
    </xf>
    <xf numFmtId="181" fontId="45" fillId="0" borderId="39" xfId="48" applyNumberFormat="1" applyFont="1" applyBorder="1" applyAlignment="1">
      <alignment horizontal="right" vertical="center" wrapText="1"/>
    </xf>
    <xf numFmtId="0" fontId="45" fillId="0" borderId="40" xfId="0" applyFont="1" applyBorder="1" applyAlignment="1">
      <alignment horizontal="right" vertical="center" wrapText="1"/>
    </xf>
    <xf numFmtId="181" fontId="45" fillId="0" borderId="12" xfId="48" applyNumberFormat="1" applyFont="1" applyFill="1" applyBorder="1" applyAlignment="1">
      <alignment horizontal="right" vertical="center" wrapText="1"/>
    </xf>
    <xf numFmtId="181" fontId="46" fillId="0" borderId="34" xfId="48" applyNumberFormat="1" applyFont="1" applyFill="1" applyBorder="1" applyAlignment="1">
      <alignment horizontal="right" vertical="center" wrapText="1"/>
    </xf>
    <xf numFmtId="181" fontId="46" fillId="0" borderId="16" xfId="48" applyNumberFormat="1" applyFont="1" applyFill="1" applyBorder="1" applyAlignment="1">
      <alignment horizontal="right" vertical="center" wrapText="1"/>
    </xf>
    <xf numFmtId="0" fontId="45" fillId="0" borderId="41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42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9"/>
  <sheetViews>
    <sheetView tabSelected="1" zoomScalePageLayoutView="0" workbookViewId="0" topLeftCell="A49">
      <selection activeCell="C63" sqref="C63"/>
    </sheetView>
  </sheetViews>
  <sheetFormatPr defaultColWidth="9.140625" defaultRowHeight="15"/>
  <cols>
    <col min="1" max="1" width="38.00390625" style="0" bestFit="1" customWidth="1"/>
    <col min="2" max="2" width="14.421875" style="0" customWidth="1"/>
    <col min="3" max="3" width="14.421875" style="0" bestFit="1" customWidth="1"/>
    <col min="4" max="4" width="14.140625" style="0" bestFit="1" customWidth="1"/>
    <col min="5" max="5" width="12.28125" style="0" customWidth="1"/>
  </cols>
  <sheetData>
    <row r="1" spans="1:5" ht="14.25">
      <c r="A1" s="65" t="s">
        <v>75</v>
      </c>
      <c r="B1" s="65"/>
      <c r="C1" s="65"/>
      <c r="D1" s="65"/>
      <c r="E1" s="65"/>
    </row>
    <row r="2" spans="1:5" ht="14.25">
      <c r="A2" s="66" t="s">
        <v>0</v>
      </c>
      <c r="B2" s="66"/>
      <c r="C2" s="66"/>
      <c r="D2" s="66"/>
      <c r="E2" s="66"/>
    </row>
    <row r="3" spans="1:5" ht="13.5">
      <c r="A3" s="67" t="s">
        <v>76</v>
      </c>
      <c r="B3" s="67"/>
      <c r="C3" s="67"/>
      <c r="D3" s="67"/>
      <c r="E3" s="67"/>
    </row>
    <row r="4" spans="1:5" ht="14.25" thickBot="1">
      <c r="A4" s="2"/>
      <c r="B4" s="2"/>
      <c r="C4" s="2"/>
      <c r="D4" s="2"/>
      <c r="E4" s="3" t="s">
        <v>1</v>
      </c>
    </row>
    <row r="5" spans="1:5" ht="13.5">
      <c r="A5" s="59" t="s">
        <v>2</v>
      </c>
      <c r="B5" s="61" t="s">
        <v>3</v>
      </c>
      <c r="C5" s="11" t="s">
        <v>4</v>
      </c>
      <c r="D5" s="61" t="s">
        <v>5</v>
      </c>
      <c r="E5" s="63" t="s">
        <v>6</v>
      </c>
    </row>
    <row r="6" spans="1:5" ht="14.25" thickBot="1">
      <c r="A6" s="60"/>
      <c r="B6" s="62"/>
      <c r="C6" s="12" t="s">
        <v>3</v>
      </c>
      <c r="D6" s="62"/>
      <c r="E6" s="64"/>
    </row>
    <row r="7" spans="1:5" ht="17.25" customHeight="1">
      <c r="A7" s="20" t="s">
        <v>7</v>
      </c>
      <c r="B7" s="4"/>
      <c r="C7" s="4"/>
      <c r="D7" s="4"/>
      <c r="E7" s="21"/>
    </row>
    <row r="8" spans="1:5" ht="17.25" customHeight="1">
      <c r="A8" s="9" t="s">
        <v>8</v>
      </c>
      <c r="B8" s="6"/>
      <c r="C8" s="6"/>
      <c r="D8" s="6"/>
      <c r="E8" s="22"/>
    </row>
    <row r="9" spans="1:5" ht="17.25" customHeight="1">
      <c r="A9" s="9" t="s">
        <v>66</v>
      </c>
      <c r="B9" s="23">
        <f>SUM(B10:B14)</f>
        <v>6710</v>
      </c>
      <c r="C9" s="23">
        <f>SUM(C10:C14)</f>
        <v>6797</v>
      </c>
      <c r="D9" s="23">
        <f>SUM(D10:D14)</f>
        <v>-87</v>
      </c>
      <c r="E9" s="8"/>
    </row>
    <row r="10" spans="1:5" ht="17.25" customHeight="1">
      <c r="A10" s="27" t="s">
        <v>9</v>
      </c>
      <c r="B10" s="24">
        <v>50</v>
      </c>
      <c r="C10" s="24">
        <v>50</v>
      </c>
      <c r="D10" s="24">
        <f>B10-C10</f>
        <v>0</v>
      </c>
      <c r="E10" s="7" t="s">
        <v>53</v>
      </c>
    </row>
    <row r="11" spans="1:5" ht="17.25" customHeight="1">
      <c r="A11" s="27" t="s">
        <v>10</v>
      </c>
      <c r="B11" s="24">
        <v>5200</v>
      </c>
      <c r="C11" s="24">
        <v>5200</v>
      </c>
      <c r="D11" s="24">
        <f>B11-C11</f>
        <v>0</v>
      </c>
      <c r="E11" s="7" t="s">
        <v>54</v>
      </c>
    </row>
    <row r="12" spans="1:5" ht="17.25" customHeight="1">
      <c r="A12" s="27" t="s">
        <v>11</v>
      </c>
      <c r="B12" s="24">
        <v>1110</v>
      </c>
      <c r="C12" s="24">
        <v>1170</v>
      </c>
      <c r="D12" s="24">
        <f>B12-C12</f>
        <v>-60</v>
      </c>
      <c r="E12" s="7" t="s">
        <v>55</v>
      </c>
    </row>
    <row r="13" spans="1:5" ht="17.25" customHeight="1">
      <c r="A13" s="27" t="s">
        <v>12</v>
      </c>
      <c r="B13" s="24">
        <v>350</v>
      </c>
      <c r="C13" s="24">
        <v>350</v>
      </c>
      <c r="D13" s="24">
        <f>B13-C13</f>
        <v>0</v>
      </c>
      <c r="E13" s="7" t="s">
        <v>56</v>
      </c>
    </row>
    <row r="14" spans="1:5" ht="17.25" customHeight="1">
      <c r="A14" s="28" t="s">
        <v>57</v>
      </c>
      <c r="B14" s="24">
        <v>0</v>
      </c>
      <c r="C14" s="24">
        <v>27</v>
      </c>
      <c r="D14" s="24">
        <f>B14-C14</f>
        <v>-27</v>
      </c>
      <c r="E14" s="7" t="s">
        <v>53</v>
      </c>
    </row>
    <row r="15" spans="1:5" ht="17.25" customHeight="1">
      <c r="A15" s="9" t="s">
        <v>67</v>
      </c>
      <c r="B15" s="23">
        <f>SUM(B16,B22:B25)</f>
        <v>6552</v>
      </c>
      <c r="C15" s="23">
        <f>SUM(C16,C22:C25)</f>
        <v>6473</v>
      </c>
      <c r="D15" s="23">
        <f>SUM(D16,D22:D25)</f>
        <v>79</v>
      </c>
      <c r="E15" s="8"/>
    </row>
    <row r="16" spans="1:5" ht="17.25" customHeight="1">
      <c r="A16" s="5" t="s">
        <v>58</v>
      </c>
      <c r="B16" s="24">
        <f>SUM(B17:B21)</f>
        <v>6152</v>
      </c>
      <c r="C16" s="24">
        <f>SUM(C17:C21)</f>
        <v>6073</v>
      </c>
      <c r="D16" s="24">
        <f>SUM(D17:D21)</f>
        <v>79</v>
      </c>
      <c r="E16" s="8"/>
    </row>
    <row r="17" spans="1:5" ht="17.25" customHeight="1">
      <c r="A17" s="27" t="s">
        <v>13</v>
      </c>
      <c r="B17" s="24">
        <v>4566</v>
      </c>
      <c r="C17" s="24">
        <v>4495</v>
      </c>
      <c r="D17" s="24">
        <f aca="true" t="shared" si="0" ref="D17:D25">B17-C17</f>
        <v>71</v>
      </c>
      <c r="E17" s="8"/>
    </row>
    <row r="18" spans="1:5" ht="17.25" customHeight="1">
      <c r="A18" s="27" t="s">
        <v>14</v>
      </c>
      <c r="B18" s="24">
        <v>386</v>
      </c>
      <c r="C18" s="24">
        <v>428</v>
      </c>
      <c r="D18" s="24">
        <f t="shared" si="0"/>
        <v>-42</v>
      </c>
      <c r="E18" s="8"/>
    </row>
    <row r="19" spans="1:5" ht="17.25" customHeight="1">
      <c r="A19" s="27" t="s">
        <v>15</v>
      </c>
      <c r="B19" s="24">
        <v>150</v>
      </c>
      <c r="C19" s="24">
        <v>250</v>
      </c>
      <c r="D19" s="24">
        <f t="shared" si="0"/>
        <v>-100</v>
      </c>
      <c r="E19" s="8"/>
    </row>
    <row r="20" spans="1:5" ht="17.25" customHeight="1">
      <c r="A20" s="27" t="s">
        <v>59</v>
      </c>
      <c r="B20" s="24">
        <v>500</v>
      </c>
      <c r="C20" s="24">
        <v>350</v>
      </c>
      <c r="D20" s="24">
        <f t="shared" si="0"/>
        <v>150</v>
      </c>
      <c r="E20" s="8"/>
    </row>
    <row r="21" spans="1:5" ht="17.25" customHeight="1">
      <c r="A21" s="27" t="s">
        <v>60</v>
      </c>
      <c r="B21" s="24">
        <v>550</v>
      </c>
      <c r="C21" s="24">
        <v>550</v>
      </c>
      <c r="D21" s="24">
        <f t="shared" si="0"/>
        <v>0</v>
      </c>
      <c r="E21" s="8"/>
    </row>
    <row r="22" spans="1:5" ht="17.25" customHeight="1">
      <c r="A22" s="29" t="s">
        <v>62</v>
      </c>
      <c r="B22" s="24">
        <v>400</v>
      </c>
      <c r="C22" s="24">
        <v>400</v>
      </c>
      <c r="D22" s="24">
        <f t="shared" si="0"/>
        <v>0</v>
      </c>
      <c r="E22" s="8"/>
    </row>
    <row r="23" spans="1:5" ht="17.25" customHeight="1">
      <c r="A23" s="29" t="s">
        <v>63</v>
      </c>
      <c r="B23" s="24">
        <v>0</v>
      </c>
      <c r="C23" s="24">
        <v>0</v>
      </c>
      <c r="D23" s="24">
        <f t="shared" si="0"/>
        <v>0</v>
      </c>
      <c r="E23" s="8"/>
    </row>
    <row r="24" spans="1:5" ht="17.25" customHeight="1">
      <c r="A24" s="29" t="s">
        <v>64</v>
      </c>
      <c r="B24" s="24">
        <v>0</v>
      </c>
      <c r="C24" s="24">
        <v>0</v>
      </c>
      <c r="D24" s="24">
        <f t="shared" si="0"/>
        <v>0</v>
      </c>
      <c r="E24" s="8"/>
    </row>
    <row r="25" spans="1:5" ht="17.25" customHeight="1">
      <c r="A25" s="29" t="s">
        <v>65</v>
      </c>
      <c r="B25" s="24">
        <v>0</v>
      </c>
      <c r="C25" s="24">
        <v>0</v>
      </c>
      <c r="D25" s="24">
        <f t="shared" si="0"/>
        <v>0</v>
      </c>
      <c r="E25" s="8"/>
    </row>
    <row r="26" spans="1:5" ht="17.25" customHeight="1">
      <c r="A26" s="9" t="s">
        <v>61</v>
      </c>
      <c r="B26" s="23">
        <f>SUM(B27:B30)</f>
        <v>403</v>
      </c>
      <c r="C26" s="23">
        <f>SUM(C27:C30)</f>
        <v>403</v>
      </c>
      <c r="D26" s="23">
        <f>SUM(D27:D30)</f>
        <v>0</v>
      </c>
      <c r="E26" s="8"/>
    </row>
    <row r="27" spans="1:5" ht="17.25" customHeight="1">
      <c r="A27" s="29" t="s">
        <v>16</v>
      </c>
      <c r="B27" s="24">
        <v>2</v>
      </c>
      <c r="C27" s="24">
        <v>2</v>
      </c>
      <c r="D27" s="24">
        <f>B27-C27</f>
        <v>0</v>
      </c>
      <c r="E27" s="8"/>
    </row>
    <row r="28" spans="1:5" ht="17.25" customHeight="1">
      <c r="A28" s="29" t="s">
        <v>17</v>
      </c>
      <c r="B28" s="24">
        <v>1</v>
      </c>
      <c r="C28" s="24">
        <v>1</v>
      </c>
      <c r="D28" s="24">
        <f>B28-C28</f>
        <v>0</v>
      </c>
      <c r="E28" s="8"/>
    </row>
    <row r="29" spans="1:5" ht="17.25" customHeight="1">
      <c r="A29" s="29" t="s">
        <v>18</v>
      </c>
      <c r="B29" s="24">
        <v>200</v>
      </c>
      <c r="C29" s="24">
        <v>200</v>
      </c>
      <c r="D29" s="24">
        <f>B29-C29</f>
        <v>0</v>
      </c>
      <c r="E29" s="8"/>
    </row>
    <row r="30" spans="1:5" ht="17.25" customHeight="1" thickBot="1">
      <c r="A30" s="45" t="s">
        <v>19</v>
      </c>
      <c r="B30" s="46">
        <v>200</v>
      </c>
      <c r="C30" s="46">
        <v>200</v>
      </c>
      <c r="D30" s="46">
        <f>B30-C30</f>
        <v>0</v>
      </c>
      <c r="E30" s="47"/>
    </row>
    <row r="31" spans="1:5" ht="17.25" customHeight="1" thickBot="1" thickTop="1">
      <c r="A31" s="48" t="s">
        <v>71</v>
      </c>
      <c r="B31" s="38">
        <f>SUM(B9,B15,B26)</f>
        <v>13665</v>
      </c>
      <c r="C31" s="38">
        <f>SUM(C9,C15,C26)</f>
        <v>13673</v>
      </c>
      <c r="D31" s="38">
        <f>SUM(D9,D15,D26)</f>
        <v>-8</v>
      </c>
      <c r="E31" s="39"/>
    </row>
    <row r="32" spans="1:5" ht="17.25" customHeight="1">
      <c r="A32" s="30" t="s">
        <v>20</v>
      </c>
      <c r="B32" s="31"/>
      <c r="C32" s="31"/>
      <c r="D32" s="32"/>
      <c r="E32" s="33"/>
    </row>
    <row r="33" spans="1:5" ht="17.25" customHeight="1">
      <c r="A33" s="9" t="s">
        <v>68</v>
      </c>
      <c r="B33" s="23">
        <f>SUM(B34:B48)</f>
        <v>10398</v>
      </c>
      <c r="C33" s="23">
        <f>SUM(C34:C48)</f>
        <v>11432</v>
      </c>
      <c r="D33" s="23">
        <f>SUM(D34:D48)</f>
        <v>-1034</v>
      </c>
      <c r="E33" s="8"/>
    </row>
    <row r="34" spans="1:5" ht="17.25" customHeight="1">
      <c r="A34" s="34" t="s">
        <v>21</v>
      </c>
      <c r="B34" s="35">
        <v>3300</v>
      </c>
      <c r="C34" s="35">
        <v>3311</v>
      </c>
      <c r="D34" s="24">
        <f aca="true" t="shared" si="1" ref="D34:D68">B34-C34</f>
        <v>-11</v>
      </c>
      <c r="E34" s="36"/>
    </row>
    <row r="35" spans="1:5" ht="17.25" customHeight="1">
      <c r="A35" s="29" t="s">
        <v>22</v>
      </c>
      <c r="B35" s="24">
        <v>1084</v>
      </c>
      <c r="C35" s="24">
        <v>1932</v>
      </c>
      <c r="D35" s="24">
        <f t="shared" si="1"/>
        <v>-848</v>
      </c>
      <c r="E35" s="8"/>
    </row>
    <row r="36" spans="1:5" ht="17.25" customHeight="1">
      <c r="A36" s="29" t="s">
        <v>23</v>
      </c>
      <c r="B36" s="24">
        <v>481</v>
      </c>
      <c r="C36" s="24">
        <v>535</v>
      </c>
      <c r="D36" s="24">
        <f t="shared" si="1"/>
        <v>-54</v>
      </c>
      <c r="E36" s="8"/>
    </row>
    <row r="37" spans="1:5" ht="17.25" customHeight="1">
      <c r="A37" s="29" t="s">
        <v>24</v>
      </c>
      <c r="B37" s="24">
        <v>800</v>
      </c>
      <c r="C37" s="24">
        <v>418</v>
      </c>
      <c r="D37" s="24">
        <f t="shared" si="1"/>
        <v>382</v>
      </c>
      <c r="E37" s="8"/>
    </row>
    <row r="38" spans="1:5" ht="17.25" customHeight="1">
      <c r="A38" s="29" t="s">
        <v>25</v>
      </c>
      <c r="B38" s="24">
        <v>565</v>
      </c>
      <c r="C38" s="24">
        <v>508</v>
      </c>
      <c r="D38" s="24">
        <f t="shared" si="1"/>
        <v>57</v>
      </c>
      <c r="E38" s="8"/>
    </row>
    <row r="39" spans="1:5" ht="17.25" customHeight="1">
      <c r="A39" s="29" t="s">
        <v>26</v>
      </c>
      <c r="B39" s="24">
        <v>800</v>
      </c>
      <c r="C39" s="24">
        <v>1500</v>
      </c>
      <c r="D39" s="24">
        <f t="shared" si="1"/>
        <v>-700</v>
      </c>
      <c r="E39" s="8"/>
    </row>
    <row r="40" spans="1:5" ht="17.25" customHeight="1">
      <c r="A40" s="29" t="s">
        <v>27</v>
      </c>
      <c r="B40" s="24">
        <v>450</v>
      </c>
      <c r="C40" s="24">
        <v>520</v>
      </c>
      <c r="D40" s="24">
        <f t="shared" si="1"/>
        <v>-70</v>
      </c>
      <c r="E40" s="8"/>
    </row>
    <row r="41" spans="1:5" ht="17.25" customHeight="1">
      <c r="A41" s="29" t="s">
        <v>28</v>
      </c>
      <c r="B41" s="24">
        <v>165</v>
      </c>
      <c r="C41" s="24">
        <v>183</v>
      </c>
      <c r="D41" s="24">
        <f t="shared" si="1"/>
        <v>-18</v>
      </c>
      <c r="E41" s="8"/>
    </row>
    <row r="42" spans="1:5" ht="17.25" customHeight="1">
      <c r="A42" s="29" t="s">
        <v>29</v>
      </c>
      <c r="B42" s="24">
        <v>435</v>
      </c>
      <c r="C42" s="24">
        <v>381</v>
      </c>
      <c r="D42" s="24">
        <f t="shared" si="1"/>
        <v>54</v>
      </c>
      <c r="E42" s="8"/>
    </row>
    <row r="43" spans="1:5" ht="17.25" customHeight="1">
      <c r="A43" s="29" t="s">
        <v>30</v>
      </c>
      <c r="B43" s="24">
        <v>550</v>
      </c>
      <c r="C43" s="24">
        <v>450</v>
      </c>
      <c r="D43" s="24">
        <f t="shared" si="1"/>
        <v>100</v>
      </c>
      <c r="E43" s="8"/>
    </row>
    <row r="44" spans="1:5" ht="17.25" customHeight="1">
      <c r="A44" s="29" t="s">
        <v>31</v>
      </c>
      <c r="B44" s="24">
        <v>1450</v>
      </c>
      <c r="C44" s="24">
        <v>1500</v>
      </c>
      <c r="D44" s="24">
        <f t="shared" si="1"/>
        <v>-50</v>
      </c>
      <c r="E44" s="8"/>
    </row>
    <row r="45" spans="1:5" ht="17.25" customHeight="1">
      <c r="A45" s="29" t="s">
        <v>32</v>
      </c>
      <c r="B45" s="24">
        <v>43</v>
      </c>
      <c r="C45" s="24">
        <v>43</v>
      </c>
      <c r="D45" s="24">
        <f t="shared" si="1"/>
        <v>0</v>
      </c>
      <c r="E45" s="8"/>
    </row>
    <row r="46" spans="1:5" ht="17.25" customHeight="1">
      <c r="A46" s="29" t="s">
        <v>33</v>
      </c>
      <c r="B46" s="24">
        <v>131</v>
      </c>
      <c r="C46" s="24">
        <v>151</v>
      </c>
      <c r="D46" s="24">
        <f t="shared" si="1"/>
        <v>-20</v>
      </c>
      <c r="E46" s="8"/>
    </row>
    <row r="47" spans="1:5" ht="17.25" customHeight="1">
      <c r="A47" s="29" t="s">
        <v>34</v>
      </c>
      <c r="B47" s="24">
        <v>4</v>
      </c>
      <c r="C47" s="24">
        <v>0</v>
      </c>
      <c r="D47" s="24">
        <f t="shared" si="1"/>
        <v>4</v>
      </c>
      <c r="E47" s="8"/>
    </row>
    <row r="48" spans="1:5" ht="17.25" customHeight="1" thickBot="1">
      <c r="A48" s="53" t="s">
        <v>35</v>
      </c>
      <c r="B48" s="54">
        <v>140</v>
      </c>
      <c r="C48" s="54">
        <v>0</v>
      </c>
      <c r="D48" s="54">
        <f t="shared" si="1"/>
        <v>140</v>
      </c>
      <c r="E48" s="55"/>
    </row>
    <row r="49" spans="1:5" ht="17.25" customHeight="1">
      <c r="A49" s="49" t="s">
        <v>69</v>
      </c>
      <c r="B49" s="50">
        <f>SUM(B50:B68)</f>
        <v>2750</v>
      </c>
      <c r="C49" s="50">
        <f>SUM(C50:C68)</f>
        <v>3181</v>
      </c>
      <c r="D49" s="50">
        <f>SUM(D50:D68)</f>
        <v>-431</v>
      </c>
      <c r="E49" s="36"/>
    </row>
    <row r="50" spans="1:5" ht="17.25" customHeight="1">
      <c r="A50" s="29" t="s">
        <v>21</v>
      </c>
      <c r="B50" s="24">
        <v>560</v>
      </c>
      <c r="C50" s="24">
        <v>562</v>
      </c>
      <c r="D50" s="24">
        <f t="shared" si="1"/>
        <v>-2</v>
      </c>
      <c r="E50" s="8"/>
    </row>
    <row r="51" spans="1:5" ht="17.25" customHeight="1">
      <c r="A51" s="29" t="s">
        <v>22</v>
      </c>
      <c r="B51" s="24">
        <v>80</v>
      </c>
      <c r="C51" s="24">
        <v>143</v>
      </c>
      <c r="D51" s="24">
        <f t="shared" si="1"/>
        <v>-63</v>
      </c>
      <c r="E51" s="8"/>
    </row>
    <row r="52" spans="1:5" ht="17.25" customHeight="1">
      <c r="A52" s="29" t="s">
        <v>23</v>
      </c>
      <c r="B52" s="24">
        <v>82</v>
      </c>
      <c r="C52" s="24">
        <v>91</v>
      </c>
      <c r="D52" s="24">
        <f t="shared" si="1"/>
        <v>-9</v>
      </c>
      <c r="E52" s="8"/>
    </row>
    <row r="53" spans="1:5" ht="17.25" customHeight="1">
      <c r="A53" s="29" t="s">
        <v>24</v>
      </c>
      <c r="B53" s="24">
        <v>800</v>
      </c>
      <c r="C53" s="24">
        <v>1100</v>
      </c>
      <c r="D53" s="24">
        <f t="shared" si="1"/>
        <v>-300</v>
      </c>
      <c r="E53" s="8"/>
    </row>
    <row r="54" spans="1:5" ht="17.25" customHeight="1">
      <c r="A54" s="29" t="s">
        <v>25</v>
      </c>
      <c r="B54" s="24">
        <v>60</v>
      </c>
      <c r="C54" s="24">
        <v>53</v>
      </c>
      <c r="D54" s="24">
        <f t="shared" si="1"/>
        <v>7</v>
      </c>
      <c r="E54" s="8"/>
    </row>
    <row r="55" spans="1:5" ht="17.25" customHeight="1">
      <c r="A55" s="29" t="s">
        <v>26</v>
      </c>
      <c r="B55" s="24">
        <v>110</v>
      </c>
      <c r="C55" s="24">
        <v>88</v>
      </c>
      <c r="D55" s="24">
        <f t="shared" si="1"/>
        <v>22</v>
      </c>
      <c r="E55" s="8"/>
    </row>
    <row r="56" spans="1:5" ht="17.25" customHeight="1">
      <c r="A56" s="29" t="s">
        <v>36</v>
      </c>
      <c r="B56" s="24">
        <v>50</v>
      </c>
      <c r="C56" s="24">
        <v>50</v>
      </c>
      <c r="D56" s="24">
        <f t="shared" si="1"/>
        <v>0</v>
      </c>
      <c r="E56" s="8"/>
    </row>
    <row r="57" spans="1:5" ht="17.25" customHeight="1">
      <c r="A57" s="29" t="s">
        <v>27</v>
      </c>
      <c r="B57" s="56">
        <v>195</v>
      </c>
      <c r="C57" s="56">
        <v>116</v>
      </c>
      <c r="D57" s="24">
        <f t="shared" si="1"/>
        <v>79</v>
      </c>
      <c r="E57" s="8"/>
    </row>
    <row r="58" spans="1:5" ht="17.25" customHeight="1">
      <c r="A58" s="29" t="s">
        <v>28</v>
      </c>
      <c r="B58" s="24">
        <v>18</v>
      </c>
      <c r="C58" s="24">
        <v>19</v>
      </c>
      <c r="D58" s="24">
        <f t="shared" si="1"/>
        <v>-1</v>
      </c>
      <c r="E58" s="8"/>
    </row>
    <row r="59" spans="1:5" ht="17.25" customHeight="1">
      <c r="A59" s="29" t="s">
        <v>29</v>
      </c>
      <c r="B59" s="24">
        <v>46</v>
      </c>
      <c r="C59" s="24">
        <v>40</v>
      </c>
      <c r="D59" s="24">
        <f t="shared" si="1"/>
        <v>6</v>
      </c>
      <c r="E59" s="8"/>
    </row>
    <row r="60" spans="1:5" ht="17.25" customHeight="1">
      <c r="A60" s="29" t="s">
        <v>30</v>
      </c>
      <c r="B60" s="24">
        <v>135</v>
      </c>
      <c r="C60" s="24">
        <v>168</v>
      </c>
      <c r="D60" s="24">
        <f t="shared" si="1"/>
        <v>-33</v>
      </c>
      <c r="E60" s="8"/>
    </row>
    <row r="61" spans="1:5" ht="17.25" customHeight="1">
      <c r="A61" s="29" t="s">
        <v>31</v>
      </c>
      <c r="B61" s="24">
        <v>300</v>
      </c>
      <c r="C61" s="24">
        <v>345</v>
      </c>
      <c r="D61" s="24">
        <f t="shared" si="1"/>
        <v>-45</v>
      </c>
      <c r="E61" s="8"/>
    </row>
    <row r="62" spans="1:5" ht="17.25" customHeight="1">
      <c r="A62" s="29" t="s">
        <v>32</v>
      </c>
      <c r="B62" s="24">
        <v>5</v>
      </c>
      <c r="C62" s="24">
        <v>5</v>
      </c>
      <c r="D62" s="24">
        <f t="shared" si="1"/>
        <v>0</v>
      </c>
      <c r="E62" s="8"/>
    </row>
    <row r="63" spans="1:5" ht="17.25" customHeight="1">
      <c r="A63" s="29" t="s">
        <v>33</v>
      </c>
      <c r="B63" s="24">
        <v>14</v>
      </c>
      <c r="C63" s="24">
        <v>16</v>
      </c>
      <c r="D63" s="24">
        <f t="shared" si="1"/>
        <v>-2</v>
      </c>
      <c r="E63" s="8"/>
    </row>
    <row r="64" spans="1:5" ht="17.25" customHeight="1">
      <c r="A64" s="29" t="s">
        <v>37</v>
      </c>
      <c r="B64" s="56">
        <v>50</v>
      </c>
      <c r="C64" s="56">
        <v>142</v>
      </c>
      <c r="D64" s="24">
        <f t="shared" si="1"/>
        <v>-92</v>
      </c>
      <c r="E64" s="8"/>
    </row>
    <row r="65" spans="1:5" ht="17.25" customHeight="1">
      <c r="A65" s="29" t="s">
        <v>38</v>
      </c>
      <c r="B65" s="24">
        <v>35</v>
      </c>
      <c r="C65" s="24">
        <v>21</v>
      </c>
      <c r="D65" s="24">
        <f t="shared" si="1"/>
        <v>14</v>
      </c>
      <c r="E65" s="8"/>
    </row>
    <row r="66" spans="1:5" ht="17.25" customHeight="1">
      <c r="A66" s="29" t="s">
        <v>39</v>
      </c>
      <c r="B66" s="24">
        <v>30</v>
      </c>
      <c r="C66" s="24">
        <v>27</v>
      </c>
      <c r="D66" s="24">
        <f t="shared" si="1"/>
        <v>3</v>
      </c>
      <c r="E66" s="8"/>
    </row>
    <row r="67" spans="1:5" ht="17.25" customHeight="1">
      <c r="A67" s="29" t="s">
        <v>40</v>
      </c>
      <c r="B67" s="24">
        <v>130</v>
      </c>
      <c r="C67" s="24">
        <v>145</v>
      </c>
      <c r="D67" s="24">
        <f t="shared" si="1"/>
        <v>-15</v>
      </c>
      <c r="E67" s="8"/>
    </row>
    <row r="68" spans="1:5" ht="17.25" customHeight="1">
      <c r="A68" s="29" t="s">
        <v>35</v>
      </c>
      <c r="B68" s="24">
        <v>50</v>
      </c>
      <c r="C68" s="24">
        <v>50</v>
      </c>
      <c r="D68" s="24">
        <f t="shared" si="1"/>
        <v>0</v>
      </c>
      <c r="E68" s="8"/>
    </row>
    <row r="69" spans="1:5" ht="17.25" customHeight="1" thickBot="1">
      <c r="A69" s="45"/>
      <c r="B69" s="46"/>
      <c r="C69" s="46"/>
      <c r="D69" s="46"/>
      <c r="E69" s="10"/>
    </row>
    <row r="70" spans="1:5" ht="17.25" customHeight="1" thickBot="1" thickTop="1">
      <c r="A70" s="37" t="s">
        <v>41</v>
      </c>
      <c r="B70" s="38">
        <f>SUM(B33,B49)</f>
        <v>13148</v>
      </c>
      <c r="C70" s="38">
        <f>SUM(C33,C49)</f>
        <v>14613</v>
      </c>
      <c r="D70" s="38">
        <f>SUM(D33,D49)</f>
        <v>-1465</v>
      </c>
      <c r="E70" s="39"/>
    </row>
    <row r="71" spans="1:5" ht="17.25" customHeight="1" thickBot="1">
      <c r="A71" s="13" t="s">
        <v>42</v>
      </c>
      <c r="B71" s="25">
        <f>B31-B70</f>
        <v>517</v>
      </c>
      <c r="C71" s="25">
        <f>C31-C70</f>
        <v>-940</v>
      </c>
      <c r="D71" s="25">
        <f>D31-D70</f>
        <v>1457</v>
      </c>
      <c r="E71" s="14"/>
    </row>
    <row r="72" spans="1:5" ht="17.25" customHeight="1">
      <c r="A72" s="20" t="s">
        <v>43</v>
      </c>
      <c r="B72" s="40"/>
      <c r="C72" s="40"/>
      <c r="D72" s="40"/>
      <c r="E72" s="41"/>
    </row>
    <row r="73" spans="1:5" ht="17.25" customHeight="1">
      <c r="A73" s="9" t="s">
        <v>44</v>
      </c>
      <c r="B73" s="23"/>
      <c r="C73" s="23"/>
      <c r="D73" s="23"/>
      <c r="E73" s="42"/>
    </row>
    <row r="74" spans="1:5" ht="17.25" customHeight="1">
      <c r="A74" s="9" t="s">
        <v>70</v>
      </c>
      <c r="B74" s="23"/>
      <c r="C74" s="23"/>
      <c r="D74" s="23">
        <f>B74-C74</f>
        <v>0</v>
      </c>
      <c r="E74" s="42"/>
    </row>
    <row r="75" spans="1:5" ht="17.25" customHeight="1" thickBot="1">
      <c r="A75" s="45"/>
      <c r="B75" s="46"/>
      <c r="C75" s="46"/>
      <c r="D75" s="46">
        <f>B75-C75</f>
        <v>0</v>
      </c>
      <c r="E75" s="51"/>
    </row>
    <row r="76" spans="1:5" ht="17.25" customHeight="1" thickBot="1" thickTop="1">
      <c r="A76" s="13" t="s">
        <v>72</v>
      </c>
      <c r="B76" s="25">
        <f>B74</f>
        <v>0</v>
      </c>
      <c r="C76" s="25">
        <f>C74</f>
        <v>0</v>
      </c>
      <c r="D76" s="25">
        <f>D74</f>
        <v>0</v>
      </c>
      <c r="E76" s="16"/>
    </row>
    <row r="77" spans="1:5" ht="17.25" customHeight="1">
      <c r="A77" s="49" t="s">
        <v>45</v>
      </c>
      <c r="B77" s="50"/>
      <c r="C77" s="50"/>
      <c r="D77" s="50"/>
      <c r="E77" s="36"/>
    </row>
    <row r="78" spans="1:5" ht="17.25" customHeight="1">
      <c r="A78" s="9" t="s">
        <v>74</v>
      </c>
      <c r="B78" s="23">
        <f>SUM(B79:B80)</f>
        <v>200</v>
      </c>
      <c r="C78" s="23">
        <f>SUM(C79:C80)</f>
        <v>300</v>
      </c>
      <c r="D78" s="23">
        <f>SUM(D79:D80)</f>
        <v>-100</v>
      </c>
      <c r="E78" s="42"/>
    </row>
    <row r="79" spans="1:5" ht="17.25" customHeight="1">
      <c r="A79" s="29" t="s">
        <v>46</v>
      </c>
      <c r="B79" s="24">
        <v>0</v>
      </c>
      <c r="C79" s="24">
        <v>100</v>
      </c>
      <c r="D79" s="24">
        <f>B79-C79</f>
        <v>-100</v>
      </c>
      <c r="E79" s="8"/>
    </row>
    <row r="80" spans="1:5" ht="17.25" customHeight="1" thickBot="1">
      <c r="A80" s="45" t="s">
        <v>47</v>
      </c>
      <c r="B80" s="46">
        <v>200</v>
      </c>
      <c r="C80" s="46">
        <v>200</v>
      </c>
      <c r="D80" s="46">
        <f>B80-C80</f>
        <v>0</v>
      </c>
      <c r="E80" s="52"/>
    </row>
    <row r="81" spans="1:5" ht="17.25" customHeight="1" thickBot="1" thickTop="1">
      <c r="A81" s="37" t="s">
        <v>73</v>
      </c>
      <c r="B81" s="38">
        <f>B78</f>
        <v>200</v>
      </c>
      <c r="C81" s="38">
        <f>C78</f>
        <v>300</v>
      </c>
      <c r="D81" s="38">
        <f>D78</f>
        <v>-100</v>
      </c>
      <c r="E81" s="39"/>
    </row>
    <row r="82" spans="1:5" ht="17.25" customHeight="1" thickBot="1">
      <c r="A82" s="13" t="s">
        <v>48</v>
      </c>
      <c r="B82" s="25">
        <f>B76-B81</f>
        <v>-200</v>
      </c>
      <c r="C82" s="25">
        <f>C76-C81</f>
        <v>-300</v>
      </c>
      <c r="D82" s="25">
        <f>D76-D81</f>
        <v>100</v>
      </c>
      <c r="E82" s="14"/>
    </row>
    <row r="83" spans="1:5" ht="17.25" customHeight="1" thickBot="1">
      <c r="A83" s="13"/>
      <c r="B83" s="25"/>
      <c r="C83" s="25"/>
      <c r="D83" s="25"/>
      <c r="E83" s="14"/>
    </row>
    <row r="84" spans="1:5" ht="17.25" customHeight="1" thickBot="1">
      <c r="A84" s="13" t="s">
        <v>49</v>
      </c>
      <c r="B84" s="25">
        <v>0</v>
      </c>
      <c r="C84" s="25">
        <v>0</v>
      </c>
      <c r="D84" s="25">
        <v>0</v>
      </c>
      <c r="E84" s="17"/>
    </row>
    <row r="85" spans="1:5" ht="17.25" customHeight="1" thickBot="1">
      <c r="A85" s="15"/>
      <c r="B85" s="26"/>
      <c r="C85" s="26"/>
      <c r="D85" s="26"/>
      <c r="E85" s="18"/>
    </row>
    <row r="86" spans="1:5" ht="17.25" customHeight="1" thickBot="1" thickTop="1">
      <c r="A86" s="37" t="s">
        <v>50</v>
      </c>
      <c r="B86" s="38">
        <f>SUM(B71,B82,B84)</f>
        <v>317</v>
      </c>
      <c r="C86" s="38">
        <f>SUM(C71,C82,C84)</f>
        <v>-1240</v>
      </c>
      <c r="D86" s="38">
        <f>SUM(D71,D82,D84)</f>
        <v>1557</v>
      </c>
      <c r="E86" s="39"/>
    </row>
    <row r="87" spans="1:5" ht="17.25" customHeight="1" thickBot="1">
      <c r="A87" s="19" t="s">
        <v>51</v>
      </c>
      <c r="B87" s="57">
        <v>6005</v>
      </c>
      <c r="C87" s="57">
        <v>5784</v>
      </c>
      <c r="D87" s="43">
        <f>B87-C87</f>
        <v>221</v>
      </c>
      <c r="E87" s="44"/>
    </row>
    <row r="88" spans="1:5" ht="17.25" customHeight="1" thickBot="1">
      <c r="A88" s="13" t="s">
        <v>52</v>
      </c>
      <c r="B88" s="58">
        <f>SUM(B86:B87)</f>
        <v>6322</v>
      </c>
      <c r="C88" s="58">
        <f>SUM(C86:C87)</f>
        <v>4544</v>
      </c>
      <c r="D88" s="43">
        <f>B88-C88</f>
        <v>1778</v>
      </c>
      <c r="E88" s="14"/>
    </row>
    <row r="89" ht="13.5">
      <c r="A89" s="1"/>
    </row>
  </sheetData>
  <sheetProtection/>
  <mergeCells count="7">
    <mergeCell ref="A5:A6"/>
    <mergeCell ref="B5:B6"/>
    <mergeCell ref="D5:D6"/>
    <mergeCell ref="E5:E6"/>
    <mergeCell ref="A1:E1"/>
    <mergeCell ref="A2:E2"/>
    <mergeCell ref="A3:E3"/>
  </mergeCells>
  <printOptions/>
  <pageMargins left="0.5511811023622047" right="0.4724409448818898" top="0.72" bottom="0.70866141732283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2018-04-24T00:30:41Z</cp:lastPrinted>
  <dcterms:created xsi:type="dcterms:W3CDTF">2016-04-18T02:36:45Z</dcterms:created>
  <dcterms:modified xsi:type="dcterms:W3CDTF">2018-04-24T00:31:37Z</dcterms:modified>
  <cp:category/>
  <cp:version/>
  <cp:contentType/>
  <cp:contentStatus/>
</cp:coreProperties>
</file>