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0"/>
  </bookViews>
  <sheets>
    <sheet name="H30正味財産" sheetId="1" r:id="rId1"/>
  </sheets>
  <definedNames>
    <definedName name="_xlnm.Print_Titles" localSheetId="0">'H30正味財産'!$4:$4</definedName>
  </definedNames>
  <calcPr fullCalcOnLoad="1"/>
</workbook>
</file>

<file path=xl/sharedStrings.xml><?xml version="1.0" encoding="utf-8"?>
<sst xmlns="http://schemas.openxmlformats.org/spreadsheetml/2006/main" count="89" uniqueCount="73">
  <si>
    <t>科　　　目</t>
  </si>
  <si>
    <t>(単位:円）</t>
  </si>
  <si>
    <t>Ⅰ　　一般正味財産増減の部</t>
  </si>
  <si>
    <t>　1　経常増減の部</t>
  </si>
  <si>
    <t>　　　受取利息</t>
  </si>
  <si>
    <t>増減</t>
  </si>
  <si>
    <t>当年度</t>
  </si>
  <si>
    <t>前年度</t>
  </si>
  <si>
    <t>　　　特定資産受取利息</t>
  </si>
  <si>
    <t>　　　受取入会金</t>
  </si>
  <si>
    <t>　　③　受取会費　</t>
  </si>
  <si>
    <t>　　　正会員受取会費</t>
  </si>
  <si>
    <t>　　　賛助会員受取会費</t>
  </si>
  <si>
    <t>　　　学会員受取会費</t>
  </si>
  <si>
    <t>　　　人材バンク受取会費</t>
  </si>
  <si>
    <t>　　④　事業収益</t>
  </si>
  <si>
    <t>　　①　特定資産運用益</t>
  </si>
  <si>
    <t>　　②　受取入会金</t>
  </si>
  <si>
    <t>　　　研修事業収益</t>
  </si>
  <si>
    <t>　　⑤　受取補助金等</t>
  </si>
  <si>
    <t>　　　食生活栄養情報事業</t>
  </si>
  <si>
    <t>　　　県管理栄養士資質向上研修</t>
  </si>
  <si>
    <t>　　　県医療連携事業</t>
  </si>
  <si>
    <t>　　　日本栄養士会委託</t>
  </si>
  <si>
    <t>　　　その他委託収入</t>
  </si>
  <si>
    <t>　　⑥　雑収益</t>
  </si>
  <si>
    <t>　　　雑収益</t>
  </si>
  <si>
    <t>　　　事務手数料</t>
  </si>
  <si>
    <t>　　　展示料収入</t>
  </si>
  <si>
    <t>　　経　常　収　益　計</t>
  </si>
  <si>
    <t>　　経　常　費　用　計</t>
  </si>
  <si>
    <t>　　　当　期　経　常　増　減　額</t>
  </si>
  <si>
    <t>　2　経常外増減の部</t>
  </si>
  <si>
    <t>　　当期経常外増減額</t>
  </si>
  <si>
    <t>　　当　期　正　味　財　産　増　減　額</t>
  </si>
  <si>
    <t>　　　一般正味財産期首残高</t>
  </si>
  <si>
    <t>　　　一般正味財産期末残高</t>
  </si>
  <si>
    <t>　　①　事　業　費</t>
  </si>
  <si>
    <t>　　②　管　理　費</t>
  </si>
  <si>
    <t>　　　特定費用準備資金繰入額</t>
  </si>
  <si>
    <t>　(1) 経常収益</t>
  </si>
  <si>
    <t xml:space="preserve">  (2) 経常費用</t>
  </si>
  <si>
    <t>　　　給料手当</t>
  </si>
  <si>
    <t>　　　賃金支出(通勤手当含む）</t>
  </si>
  <si>
    <t>　　　退職給付費用</t>
  </si>
  <si>
    <t>　　　福利厚生費</t>
  </si>
  <si>
    <t>　　　旅費交通費</t>
  </si>
  <si>
    <t>　　　通信運搬費</t>
  </si>
  <si>
    <t>　　　減価償却費</t>
  </si>
  <si>
    <t>　　　消耗品費</t>
  </si>
  <si>
    <t>　　　印刷製本費</t>
  </si>
  <si>
    <t>　　　光熱水費</t>
  </si>
  <si>
    <t>　　　賃借料</t>
  </si>
  <si>
    <t>　　　会場借上料</t>
  </si>
  <si>
    <t>　　　報償費</t>
  </si>
  <si>
    <t>　　　保険料</t>
  </si>
  <si>
    <t>　　　租税公課</t>
  </si>
  <si>
    <t>　　　会議費</t>
  </si>
  <si>
    <t>　　　雑費</t>
  </si>
  <si>
    <t>　　　賃金(通勤手当含む）</t>
  </si>
  <si>
    <t>　　　賞与引当金繰入額</t>
  </si>
  <si>
    <t>　　　修繕費</t>
  </si>
  <si>
    <t>　　　諸会費</t>
  </si>
  <si>
    <t>　　　交際費</t>
  </si>
  <si>
    <t>　　　事務委託料</t>
  </si>
  <si>
    <t>　(1)　経常外収益</t>
  </si>
  <si>
    <t>　(2)　経常外費用</t>
  </si>
  <si>
    <t>Ⅱ正　味　財　産　期　末　残　高</t>
  </si>
  <si>
    <t>　　　県ＣＫＤ専門研修</t>
  </si>
  <si>
    <t>　　　事務委託料</t>
  </si>
  <si>
    <t>　　　特定費用準備資金取崩収入</t>
  </si>
  <si>
    <t>平成30年4月1日から平成31年3月31日まで</t>
  </si>
  <si>
    <t>正味財産増減計算書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</si>
</sst>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76">
      <selection activeCell="D46" sqref="D46"/>
    </sheetView>
  </sheetViews>
  <sheetFormatPr defaultColWidth="9.00390625" defaultRowHeight="13.5"/>
  <cols>
    <col min="1" max="1" width="33.75390625" style="0" customWidth="1"/>
    <col min="2" max="2" width="16.00390625" style="0" customWidth="1"/>
    <col min="3" max="3" width="15.375" style="0" customWidth="1"/>
    <col min="4" max="4" width="14.50390625" style="0" customWidth="1"/>
  </cols>
  <sheetData>
    <row r="1" spans="1:6" ht="21.75" customHeight="1">
      <c r="A1" s="48" t="s">
        <v>72</v>
      </c>
      <c r="B1" s="48"/>
      <c r="C1" s="48"/>
      <c r="D1" s="48"/>
      <c r="E1" s="1"/>
      <c r="F1" s="1"/>
    </row>
    <row r="2" spans="1:4" ht="13.5">
      <c r="A2" s="49" t="s">
        <v>71</v>
      </c>
      <c r="B2" s="49"/>
      <c r="C2" s="49"/>
      <c r="D2" s="49"/>
    </row>
    <row r="3" spans="1:6" ht="15" customHeight="1" thickBot="1">
      <c r="A3" s="5"/>
      <c r="B3" s="5"/>
      <c r="C3" s="5"/>
      <c r="D3" s="5" t="s">
        <v>1</v>
      </c>
      <c r="E3" s="2"/>
      <c r="F3" s="2"/>
    </row>
    <row r="4" spans="1:6" ht="18" customHeight="1" thickBot="1">
      <c r="A4" s="35" t="s">
        <v>0</v>
      </c>
      <c r="B4" s="36" t="s">
        <v>6</v>
      </c>
      <c r="C4" s="36" t="s">
        <v>7</v>
      </c>
      <c r="D4" s="37" t="s">
        <v>5</v>
      </c>
      <c r="E4" s="3"/>
      <c r="F4" s="3"/>
    </row>
    <row r="5" spans="1:6" ht="18" customHeight="1">
      <c r="A5" s="22" t="s">
        <v>2</v>
      </c>
      <c r="B5" s="17"/>
      <c r="C5" s="17"/>
      <c r="D5" s="34"/>
      <c r="E5" s="3"/>
      <c r="F5" s="3"/>
    </row>
    <row r="6" spans="1:6" ht="17.25" customHeight="1">
      <c r="A6" s="10" t="s">
        <v>3</v>
      </c>
      <c r="B6" s="6"/>
      <c r="C6" s="6"/>
      <c r="D6" s="9"/>
      <c r="E6" s="3"/>
      <c r="F6" s="3"/>
    </row>
    <row r="7" spans="1:6" ht="15.75" customHeight="1">
      <c r="A7" s="10" t="s">
        <v>40</v>
      </c>
      <c r="B7" s="6"/>
      <c r="C7" s="6"/>
      <c r="D7" s="9"/>
      <c r="E7" s="3"/>
      <c r="F7" s="3"/>
    </row>
    <row r="8" spans="1:6" ht="15.75" customHeight="1">
      <c r="A8" s="10" t="s">
        <v>16</v>
      </c>
      <c r="B8" s="40">
        <f>B9</f>
        <v>1451</v>
      </c>
      <c r="C8" s="40">
        <f>C9</f>
        <v>1535</v>
      </c>
      <c r="D8" s="9">
        <f>B8-C8</f>
        <v>-84</v>
      </c>
      <c r="E8" s="3"/>
      <c r="F8" s="3"/>
    </row>
    <row r="9" spans="1:6" ht="15.75" customHeight="1">
      <c r="A9" s="4" t="s">
        <v>8</v>
      </c>
      <c r="B9" s="41">
        <v>1451</v>
      </c>
      <c r="C9" s="41">
        <v>1535</v>
      </c>
      <c r="D9" s="27">
        <f aca="true" t="shared" si="0" ref="D9:D31">B9-C9</f>
        <v>-84</v>
      </c>
      <c r="E9" s="3"/>
      <c r="F9" s="3"/>
    </row>
    <row r="10" spans="1:6" ht="15.75" customHeight="1">
      <c r="A10" s="10" t="s">
        <v>17</v>
      </c>
      <c r="B10" s="40">
        <f>B11</f>
        <v>61000</v>
      </c>
      <c r="C10" s="40">
        <f>C11</f>
        <v>56000</v>
      </c>
      <c r="D10" s="9">
        <f t="shared" si="0"/>
        <v>5000</v>
      </c>
      <c r="E10" s="3"/>
      <c r="F10" s="3"/>
    </row>
    <row r="11" spans="1:6" ht="15.75" customHeight="1">
      <c r="A11" s="4" t="s">
        <v>9</v>
      </c>
      <c r="B11" s="41">
        <v>61000</v>
      </c>
      <c r="C11" s="41">
        <v>56000</v>
      </c>
      <c r="D11" s="27">
        <f t="shared" si="0"/>
        <v>5000</v>
      </c>
      <c r="E11" s="3"/>
      <c r="F11" s="3"/>
    </row>
    <row r="12" spans="1:6" ht="15.75" customHeight="1">
      <c r="A12" s="10" t="s">
        <v>10</v>
      </c>
      <c r="B12" s="40">
        <f>SUM(B13:B16)</f>
        <v>6586000</v>
      </c>
      <c r="C12" s="40">
        <f>SUM(C13:C16)</f>
        <v>6512000</v>
      </c>
      <c r="D12" s="9">
        <f t="shared" si="0"/>
        <v>74000</v>
      </c>
      <c r="E12" s="3"/>
      <c r="F12" s="3"/>
    </row>
    <row r="13" spans="1:6" ht="15.75" customHeight="1">
      <c r="A13" s="4" t="s">
        <v>11</v>
      </c>
      <c r="B13" s="41">
        <v>5192000</v>
      </c>
      <c r="C13" s="41">
        <v>5120000</v>
      </c>
      <c r="D13" s="27">
        <f t="shared" si="0"/>
        <v>72000</v>
      </c>
      <c r="E13" s="3"/>
      <c r="F13" s="3"/>
    </row>
    <row r="14" spans="1:6" ht="15.75" customHeight="1">
      <c r="A14" s="4" t="s">
        <v>12</v>
      </c>
      <c r="B14" s="41">
        <v>1050000</v>
      </c>
      <c r="C14" s="41">
        <v>1020000</v>
      </c>
      <c r="D14" s="27">
        <f t="shared" si="0"/>
        <v>30000</v>
      </c>
      <c r="E14" s="3"/>
      <c r="F14" s="3"/>
    </row>
    <row r="15" spans="1:6" ht="15.75" customHeight="1">
      <c r="A15" s="4" t="s">
        <v>13</v>
      </c>
      <c r="B15" s="41">
        <v>344000</v>
      </c>
      <c r="C15" s="41">
        <v>346000</v>
      </c>
      <c r="D15" s="27">
        <f t="shared" si="0"/>
        <v>-2000</v>
      </c>
      <c r="E15" s="3"/>
      <c r="F15" s="3"/>
    </row>
    <row r="16" spans="1:6" ht="15.75" customHeight="1">
      <c r="A16" s="4" t="s">
        <v>14</v>
      </c>
      <c r="B16" s="41">
        <v>0</v>
      </c>
      <c r="C16" s="41">
        <v>26000</v>
      </c>
      <c r="D16" s="27">
        <f t="shared" si="0"/>
        <v>-26000</v>
      </c>
      <c r="E16" s="3"/>
      <c r="F16" s="3"/>
    </row>
    <row r="17" spans="1:6" ht="15.75" customHeight="1">
      <c r="A17" s="10" t="s">
        <v>15</v>
      </c>
      <c r="B17" s="40">
        <f>B18</f>
        <v>225500</v>
      </c>
      <c r="C17" s="40">
        <f>C18</f>
        <v>272500</v>
      </c>
      <c r="D17" s="9">
        <f t="shared" si="0"/>
        <v>-47000</v>
      </c>
      <c r="E17" s="3"/>
      <c r="F17" s="3"/>
    </row>
    <row r="18" spans="1:6" ht="15.75" customHeight="1">
      <c r="A18" s="4" t="s">
        <v>18</v>
      </c>
      <c r="B18" s="41">
        <v>225500</v>
      </c>
      <c r="C18" s="41">
        <v>272500</v>
      </c>
      <c r="D18" s="27">
        <f t="shared" si="0"/>
        <v>-47000</v>
      </c>
      <c r="E18" s="3"/>
      <c r="F18" s="3"/>
    </row>
    <row r="19" spans="1:6" ht="15.75" customHeight="1">
      <c r="A19" s="10" t="s">
        <v>19</v>
      </c>
      <c r="B19" s="40">
        <f>SUM(B20:B25)</f>
        <v>6769733</v>
      </c>
      <c r="C19" s="40">
        <f>SUM(C20:C25)</f>
        <v>6088371</v>
      </c>
      <c r="D19" s="9">
        <f t="shared" si="0"/>
        <v>681362</v>
      </c>
      <c r="E19" s="3"/>
      <c r="F19" s="3"/>
    </row>
    <row r="20" spans="1:6" ht="15.75" customHeight="1">
      <c r="A20" s="4" t="s">
        <v>20</v>
      </c>
      <c r="B20" s="41">
        <v>4725000</v>
      </c>
      <c r="C20" s="41">
        <v>4566000</v>
      </c>
      <c r="D20" s="27">
        <f t="shared" si="0"/>
        <v>159000</v>
      </c>
      <c r="E20" s="3"/>
      <c r="F20" s="3"/>
    </row>
    <row r="21" spans="1:6" ht="15.75" customHeight="1">
      <c r="A21" s="4" t="s">
        <v>21</v>
      </c>
      <c r="B21" s="41">
        <v>385237</v>
      </c>
      <c r="C21" s="41">
        <v>430755</v>
      </c>
      <c r="D21" s="27">
        <f t="shared" si="0"/>
        <v>-45518</v>
      </c>
      <c r="E21" s="3"/>
      <c r="F21" s="3"/>
    </row>
    <row r="22" spans="1:6" ht="15.75" customHeight="1">
      <c r="A22" s="4" t="s">
        <v>68</v>
      </c>
      <c r="B22" s="42">
        <v>155900</v>
      </c>
      <c r="C22" s="42">
        <v>155900</v>
      </c>
      <c r="D22" s="27">
        <f t="shared" si="0"/>
        <v>0</v>
      </c>
      <c r="E22" s="3"/>
      <c r="F22" s="3"/>
    </row>
    <row r="23" spans="1:6" ht="15.75" customHeight="1">
      <c r="A23" s="19" t="s">
        <v>22</v>
      </c>
      <c r="B23" s="43">
        <v>0</v>
      </c>
      <c r="C23" s="43">
        <v>0</v>
      </c>
      <c r="D23" s="27">
        <f t="shared" si="0"/>
        <v>0</v>
      </c>
      <c r="E23" s="3"/>
      <c r="F23" s="3"/>
    </row>
    <row r="24" spans="1:4" ht="17.25" customHeight="1">
      <c r="A24" s="4" t="s">
        <v>23</v>
      </c>
      <c r="B24" s="7">
        <v>414155</v>
      </c>
      <c r="C24" s="7">
        <v>350000</v>
      </c>
      <c r="D24" s="27">
        <f t="shared" si="0"/>
        <v>64155</v>
      </c>
    </row>
    <row r="25" spans="1:4" ht="18" customHeight="1">
      <c r="A25" s="4" t="s">
        <v>24</v>
      </c>
      <c r="B25" s="7">
        <v>1089441</v>
      </c>
      <c r="C25" s="7">
        <v>585716</v>
      </c>
      <c r="D25" s="27">
        <f t="shared" si="0"/>
        <v>503725</v>
      </c>
    </row>
    <row r="26" spans="1:4" ht="18" customHeight="1">
      <c r="A26" s="10" t="s">
        <v>25</v>
      </c>
      <c r="B26" s="8">
        <f>SUM(B27:B30)</f>
        <v>799283</v>
      </c>
      <c r="C26" s="8">
        <f>SUM(C27:C30)</f>
        <v>405599</v>
      </c>
      <c r="D26" s="9">
        <f t="shared" si="0"/>
        <v>393684</v>
      </c>
    </row>
    <row r="27" spans="1:4" ht="18" customHeight="1">
      <c r="A27" s="4" t="s">
        <v>4</v>
      </c>
      <c r="B27" s="7">
        <v>123</v>
      </c>
      <c r="C27" s="7">
        <v>129</v>
      </c>
      <c r="D27" s="27">
        <f t="shared" si="0"/>
        <v>-6</v>
      </c>
    </row>
    <row r="28" spans="1:4" ht="18" customHeight="1">
      <c r="A28" s="4" t="s">
        <v>26</v>
      </c>
      <c r="B28" s="44">
        <v>456860</v>
      </c>
      <c r="C28" s="44">
        <v>38570</v>
      </c>
      <c r="D28" s="27">
        <f t="shared" si="0"/>
        <v>418290</v>
      </c>
    </row>
    <row r="29" spans="1:4" ht="18" customHeight="1">
      <c r="A29" s="4" t="s">
        <v>27</v>
      </c>
      <c r="B29" s="7">
        <v>62300</v>
      </c>
      <c r="C29" s="7">
        <v>106900</v>
      </c>
      <c r="D29" s="27">
        <f t="shared" si="0"/>
        <v>-44600</v>
      </c>
    </row>
    <row r="30" spans="1:4" ht="18" customHeight="1">
      <c r="A30" s="4" t="s">
        <v>28</v>
      </c>
      <c r="B30" s="7">
        <v>280000</v>
      </c>
      <c r="C30" s="7">
        <v>260000</v>
      </c>
      <c r="D30" s="27">
        <f t="shared" si="0"/>
        <v>20000</v>
      </c>
    </row>
    <row r="31" spans="1:4" ht="18" customHeight="1" thickBot="1">
      <c r="A31" s="18" t="s">
        <v>29</v>
      </c>
      <c r="B31" s="21">
        <f>SUM(B8,B10,B12,B17,B19,B26)</f>
        <v>14442967</v>
      </c>
      <c r="C31" s="21">
        <f>SUM(C8,C10,C12,C17,C19,C26)</f>
        <v>13336005</v>
      </c>
      <c r="D31" s="9">
        <f t="shared" si="0"/>
        <v>1106962</v>
      </c>
    </row>
    <row r="32" spans="1:4" ht="18" customHeight="1">
      <c r="A32" s="25" t="s">
        <v>41</v>
      </c>
      <c r="B32" s="45"/>
      <c r="C32" s="45"/>
      <c r="D32" s="20"/>
    </row>
    <row r="33" spans="1:4" ht="18" customHeight="1">
      <c r="A33" s="14" t="s">
        <v>37</v>
      </c>
      <c r="B33" s="8">
        <f>SUM(B34:B51)</f>
        <v>12444133</v>
      </c>
      <c r="C33" s="8">
        <f>SUM(C34:C51)</f>
        <v>11197735</v>
      </c>
      <c r="D33" s="11">
        <f>B33-C33</f>
        <v>1246398</v>
      </c>
    </row>
    <row r="34" spans="1:4" ht="18" customHeight="1">
      <c r="A34" s="13" t="s">
        <v>42</v>
      </c>
      <c r="B34" s="7">
        <v>3391410</v>
      </c>
      <c r="C34" s="7">
        <v>3281966</v>
      </c>
      <c r="D34" s="28">
        <f aca="true" t="shared" si="1" ref="D34:D51">B34-C34</f>
        <v>109444</v>
      </c>
    </row>
    <row r="35" spans="1:4" ht="18" customHeight="1">
      <c r="A35" s="13" t="s">
        <v>43</v>
      </c>
      <c r="B35" s="7">
        <v>1690468</v>
      </c>
      <c r="C35" s="7">
        <v>1282967</v>
      </c>
      <c r="D35" s="28">
        <f t="shared" si="1"/>
        <v>407501</v>
      </c>
    </row>
    <row r="36" spans="1:4" ht="18" customHeight="1">
      <c r="A36" s="13" t="s">
        <v>44</v>
      </c>
      <c r="B36" s="7">
        <v>0</v>
      </c>
      <c r="C36" s="7">
        <v>0</v>
      </c>
      <c r="D36" s="28">
        <f t="shared" si="1"/>
        <v>0</v>
      </c>
    </row>
    <row r="37" spans="1:4" ht="18" customHeight="1">
      <c r="A37" s="13" t="s">
        <v>60</v>
      </c>
      <c r="B37" s="7">
        <v>0</v>
      </c>
      <c r="C37" s="7">
        <v>142424</v>
      </c>
      <c r="D37" s="28">
        <f t="shared" si="1"/>
        <v>-142424</v>
      </c>
    </row>
    <row r="38" spans="1:4" ht="18" customHeight="1">
      <c r="A38" s="13" t="s">
        <v>45</v>
      </c>
      <c r="B38" s="7">
        <v>526292</v>
      </c>
      <c r="C38" s="7">
        <v>482706</v>
      </c>
      <c r="D38" s="28">
        <f t="shared" si="1"/>
        <v>43586</v>
      </c>
    </row>
    <row r="39" spans="1:4" ht="18" customHeight="1">
      <c r="A39" s="13" t="s">
        <v>46</v>
      </c>
      <c r="B39" s="7">
        <v>970211</v>
      </c>
      <c r="C39" s="7">
        <v>783804</v>
      </c>
      <c r="D39" s="28">
        <f t="shared" si="1"/>
        <v>186407</v>
      </c>
    </row>
    <row r="40" spans="1:4" ht="18" customHeight="1">
      <c r="A40" s="13" t="s">
        <v>47</v>
      </c>
      <c r="B40" s="7">
        <v>784527</v>
      </c>
      <c r="C40" s="7">
        <v>574706</v>
      </c>
      <c r="D40" s="28">
        <f t="shared" si="1"/>
        <v>209821</v>
      </c>
    </row>
    <row r="41" spans="1:4" ht="18" customHeight="1">
      <c r="A41" s="13" t="s">
        <v>48</v>
      </c>
      <c r="B41" s="7">
        <v>545014</v>
      </c>
      <c r="C41" s="7">
        <v>572102</v>
      </c>
      <c r="D41" s="28">
        <f t="shared" si="1"/>
        <v>-27088</v>
      </c>
    </row>
    <row r="42" spans="1:4" ht="18" customHeight="1">
      <c r="A42" s="13" t="s">
        <v>49</v>
      </c>
      <c r="B42" s="7">
        <v>927198</v>
      </c>
      <c r="C42" s="7">
        <v>811499</v>
      </c>
      <c r="D42" s="28">
        <f t="shared" si="1"/>
        <v>115699</v>
      </c>
    </row>
    <row r="43" spans="1:4" ht="18" customHeight="1">
      <c r="A43" s="13" t="s">
        <v>50</v>
      </c>
      <c r="B43" s="7">
        <v>369206</v>
      </c>
      <c r="C43" s="7">
        <v>435973</v>
      </c>
      <c r="D43" s="28">
        <f t="shared" si="1"/>
        <v>-66767</v>
      </c>
    </row>
    <row r="44" spans="1:4" ht="18" customHeight="1">
      <c r="A44" s="13" t="s">
        <v>51</v>
      </c>
      <c r="B44" s="7">
        <v>176271</v>
      </c>
      <c r="C44" s="7">
        <v>165838</v>
      </c>
      <c r="D44" s="28">
        <f t="shared" si="1"/>
        <v>10433</v>
      </c>
    </row>
    <row r="45" spans="1:4" ht="18" customHeight="1">
      <c r="A45" s="13" t="s">
        <v>52</v>
      </c>
      <c r="B45" s="7">
        <v>411313</v>
      </c>
      <c r="C45" s="7">
        <v>431989</v>
      </c>
      <c r="D45" s="28">
        <f t="shared" si="1"/>
        <v>-20676</v>
      </c>
    </row>
    <row r="46" spans="1:4" ht="18" customHeight="1">
      <c r="A46" s="38" t="s">
        <v>53</v>
      </c>
      <c r="B46" s="46">
        <v>445993</v>
      </c>
      <c r="C46" s="46">
        <v>575412</v>
      </c>
      <c r="D46" s="39">
        <f t="shared" si="1"/>
        <v>-129419</v>
      </c>
    </row>
    <row r="47" spans="1:4" ht="18" customHeight="1">
      <c r="A47" s="13" t="s">
        <v>54</v>
      </c>
      <c r="B47" s="7">
        <v>1413960</v>
      </c>
      <c r="C47" s="7">
        <v>1311867</v>
      </c>
      <c r="D47" s="28">
        <f t="shared" si="1"/>
        <v>102093</v>
      </c>
    </row>
    <row r="48" spans="1:4" ht="18" customHeight="1">
      <c r="A48" s="4" t="s">
        <v>55</v>
      </c>
      <c r="B48" s="7">
        <v>42027</v>
      </c>
      <c r="C48" s="7">
        <v>42027</v>
      </c>
      <c r="D48" s="28">
        <f t="shared" si="1"/>
        <v>0</v>
      </c>
    </row>
    <row r="49" spans="1:4" ht="18" customHeight="1">
      <c r="A49" s="4" t="s">
        <v>56</v>
      </c>
      <c r="B49" s="7">
        <v>125900</v>
      </c>
      <c r="C49" s="7">
        <v>128757</v>
      </c>
      <c r="D49" s="28">
        <f t="shared" si="1"/>
        <v>-2857</v>
      </c>
    </row>
    <row r="50" spans="1:4" ht="18" customHeight="1">
      <c r="A50" s="4" t="s">
        <v>69</v>
      </c>
      <c r="B50" s="7">
        <v>356400</v>
      </c>
      <c r="C50" s="7">
        <v>0</v>
      </c>
      <c r="D50" s="28">
        <f t="shared" si="1"/>
        <v>356400</v>
      </c>
    </row>
    <row r="51" spans="1:4" ht="18" customHeight="1" thickBot="1">
      <c r="A51" s="4" t="s">
        <v>58</v>
      </c>
      <c r="B51" s="47">
        <v>267943</v>
      </c>
      <c r="C51" s="47">
        <v>173698</v>
      </c>
      <c r="D51" s="28">
        <f t="shared" si="1"/>
        <v>94245</v>
      </c>
    </row>
    <row r="52" spans="1:4" ht="18" customHeight="1">
      <c r="A52" s="26" t="s">
        <v>38</v>
      </c>
      <c r="B52" s="15">
        <f>SUM(B53:B74)</f>
        <v>3621675</v>
      </c>
      <c r="C52" s="15">
        <f>SUM(C53:C74)</f>
        <v>2581505</v>
      </c>
      <c r="D52" s="29">
        <f>B52-C52</f>
        <v>1040170</v>
      </c>
    </row>
    <row r="53" spans="1:4" ht="18" customHeight="1">
      <c r="A53" s="13" t="s">
        <v>42</v>
      </c>
      <c r="B53" s="7">
        <v>576540</v>
      </c>
      <c r="C53" s="7">
        <v>557934</v>
      </c>
      <c r="D53" s="28">
        <f aca="true" t="shared" si="2" ref="D53:D73">B53-C53</f>
        <v>18606</v>
      </c>
    </row>
    <row r="54" spans="1:4" ht="18" customHeight="1">
      <c r="A54" s="13" t="s">
        <v>59</v>
      </c>
      <c r="B54" s="7">
        <v>125530</v>
      </c>
      <c r="C54" s="7">
        <v>95269</v>
      </c>
      <c r="D54" s="28">
        <f t="shared" si="2"/>
        <v>30261</v>
      </c>
    </row>
    <row r="55" spans="1:4" ht="18" customHeight="1">
      <c r="A55" s="13" t="s">
        <v>44</v>
      </c>
      <c r="B55" s="7">
        <v>0</v>
      </c>
      <c r="C55" s="7">
        <v>0</v>
      </c>
      <c r="D55" s="28">
        <f t="shared" si="2"/>
        <v>0</v>
      </c>
    </row>
    <row r="56" spans="1:4" ht="18" customHeight="1">
      <c r="A56" s="13" t="s">
        <v>60</v>
      </c>
      <c r="B56" s="7">
        <v>0</v>
      </c>
      <c r="C56" s="7">
        <v>10576</v>
      </c>
      <c r="D56" s="28">
        <f t="shared" si="2"/>
        <v>-10576</v>
      </c>
    </row>
    <row r="57" spans="1:4" ht="18" customHeight="1">
      <c r="A57" s="13" t="s">
        <v>45</v>
      </c>
      <c r="B57" s="7">
        <v>89470</v>
      </c>
      <c r="C57" s="7">
        <v>82059</v>
      </c>
      <c r="D57" s="28">
        <f t="shared" si="2"/>
        <v>7411</v>
      </c>
    </row>
    <row r="58" spans="1:4" ht="18" customHeight="1">
      <c r="A58" s="13" t="s">
        <v>46</v>
      </c>
      <c r="B58" s="7">
        <v>1172769</v>
      </c>
      <c r="C58" s="7">
        <v>727487</v>
      </c>
      <c r="D58" s="28">
        <f t="shared" si="2"/>
        <v>445282</v>
      </c>
    </row>
    <row r="59" spans="1:4" ht="18" customHeight="1">
      <c r="A59" s="13" t="s">
        <v>61</v>
      </c>
      <c r="B59" s="7">
        <v>0</v>
      </c>
      <c r="C59" s="7">
        <v>0</v>
      </c>
      <c r="D59" s="28">
        <f t="shared" si="2"/>
        <v>0</v>
      </c>
    </row>
    <row r="60" spans="1:4" ht="18" customHeight="1">
      <c r="A60" s="13" t="s">
        <v>47</v>
      </c>
      <c r="B60" s="7">
        <v>83129</v>
      </c>
      <c r="C60" s="7">
        <v>60895</v>
      </c>
      <c r="D60" s="28">
        <f t="shared" si="2"/>
        <v>22234</v>
      </c>
    </row>
    <row r="61" spans="1:4" ht="18" customHeight="1">
      <c r="A61" s="13" t="s">
        <v>48</v>
      </c>
      <c r="B61" s="7">
        <v>57750</v>
      </c>
      <c r="C61" s="7">
        <v>60619</v>
      </c>
      <c r="D61" s="28">
        <f t="shared" si="2"/>
        <v>-2869</v>
      </c>
    </row>
    <row r="62" spans="1:4" ht="18" customHeight="1">
      <c r="A62" s="13" t="s">
        <v>49</v>
      </c>
      <c r="B62" s="7">
        <v>436896</v>
      </c>
      <c r="C62" s="7">
        <v>106409</v>
      </c>
      <c r="D62" s="28">
        <f t="shared" si="2"/>
        <v>330487</v>
      </c>
    </row>
    <row r="63" spans="1:4" ht="18" customHeight="1">
      <c r="A63" s="13" t="s">
        <v>50</v>
      </c>
      <c r="B63" s="7">
        <v>250656</v>
      </c>
      <c r="C63" s="7">
        <v>173460</v>
      </c>
      <c r="D63" s="28">
        <f t="shared" si="2"/>
        <v>77196</v>
      </c>
    </row>
    <row r="64" spans="1:4" ht="18" customHeight="1">
      <c r="A64" s="13" t="s">
        <v>51</v>
      </c>
      <c r="B64" s="7">
        <v>18678</v>
      </c>
      <c r="C64" s="7">
        <v>17572</v>
      </c>
      <c r="D64" s="28">
        <f t="shared" si="2"/>
        <v>1106</v>
      </c>
    </row>
    <row r="65" spans="1:4" ht="18" customHeight="1">
      <c r="A65" s="13" t="s">
        <v>52</v>
      </c>
      <c r="B65" s="7">
        <v>43583</v>
      </c>
      <c r="C65" s="7">
        <v>45243</v>
      </c>
      <c r="D65" s="28">
        <f t="shared" si="2"/>
        <v>-1660</v>
      </c>
    </row>
    <row r="66" spans="1:4" ht="18" customHeight="1">
      <c r="A66" s="13" t="s">
        <v>53</v>
      </c>
      <c r="B66" s="7">
        <v>188136</v>
      </c>
      <c r="C66" s="7">
        <v>132516</v>
      </c>
      <c r="D66" s="28">
        <f t="shared" si="2"/>
        <v>55620</v>
      </c>
    </row>
    <row r="67" spans="1:4" ht="18" customHeight="1">
      <c r="A67" s="13" t="s">
        <v>54</v>
      </c>
      <c r="B67" s="7">
        <v>276022</v>
      </c>
      <c r="C67" s="7">
        <v>293285</v>
      </c>
      <c r="D67" s="28">
        <f t="shared" si="2"/>
        <v>-17263</v>
      </c>
    </row>
    <row r="68" spans="1:4" ht="18" customHeight="1">
      <c r="A68" s="4" t="s">
        <v>55</v>
      </c>
      <c r="B68" s="7">
        <v>4453</v>
      </c>
      <c r="C68" s="7">
        <v>4453</v>
      </c>
      <c r="D68" s="28">
        <f t="shared" si="2"/>
        <v>0</v>
      </c>
    </row>
    <row r="69" spans="1:4" ht="18" customHeight="1">
      <c r="A69" s="4" t="s">
        <v>56</v>
      </c>
      <c r="B69" s="7">
        <v>13340</v>
      </c>
      <c r="C69" s="7">
        <v>14043</v>
      </c>
      <c r="D69" s="28">
        <f t="shared" si="2"/>
        <v>-703</v>
      </c>
    </row>
    <row r="70" spans="1:4" ht="18" customHeight="1">
      <c r="A70" s="4" t="s">
        <v>57</v>
      </c>
      <c r="B70" s="7">
        <v>0</v>
      </c>
      <c r="C70" s="7">
        <v>0</v>
      </c>
      <c r="D70" s="28">
        <f t="shared" si="2"/>
        <v>0</v>
      </c>
    </row>
    <row r="71" spans="1:4" ht="18" customHeight="1">
      <c r="A71" s="4" t="s">
        <v>62</v>
      </c>
      <c r="B71" s="7">
        <v>22000</v>
      </c>
      <c r="C71" s="7">
        <v>34724</v>
      </c>
      <c r="D71" s="28">
        <f t="shared" si="2"/>
        <v>-12724</v>
      </c>
    </row>
    <row r="72" spans="1:4" ht="18" customHeight="1">
      <c r="A72" s="4" t="s">
        <v>63</v>
      </c>
      <c r="B72" s="7">
        <v>106200</v>
      </c>
      <c r="C72" s="7">
        <v>20000</v>
      </c>
      <c r="D72" s="28">
        <f t="shared" si="2"/>
        <v>86200</v>
      </c>
    </row>
    <row r="73" spans="1:4" ht="18" customHeight="1">
      <c r="A73" s="4" t="s">
        <v>64</v>
      </c>
      <c r="B73" s="7">
        <v>126005</v>
      </c>
      <c r="C73" s="7">
        <v>126061</v>
      </c>
      <c r="D73" s="28">
        <f t="shared" si="2"/>
        <v>-56</v>
      </c>
    </row>
    <row r="74" spans="1:4" ht="18" customHeight="1">
      <c r="A74" s="4" t="s">
        <v>58</v>
      </c>
      <c r="B74" s="7">
        <v>30518</v>
      </c>
      <c r="C74" s="7">
        <v>18900</v>
      </c>
      <c r="D74" s="28">
        <f>B74-C74</f>
        <v>11618</v>
      </c>
    </row>
    <row r="75" spans="1:4" ht="18" customHeight="1">
      <c r="A75" s="10" t="s">
        <v>30</v>
      </c>
      <c r="B75" s="8">
        <f>B33+B52</f>
        <v>16065808</v>
      </c>
      <c r="C75" s="8">
        <f>C33+C52</f>
        <v>13779240</v>
      </c>
      <c r="D75" s="11">
        <f>B75-C75</f>
        <v>2286568</v>
      </c>
    </row>
    <row r="76" spans="1:4" ht="18" customHeight="1" thickBot="1">
      <c r="A76" s="18" t="s">
        <v>31</v>
      </c>
      <c r="B76" s="21">
        <f>B31-B75</f>
        <v>-1622841</v>
      </c>
      <c r="C76" s="21">
        <f>C31-C75</f>
        <v>-443235</v>
      </c>
      <c r="D76" s="16">
        <f>B76-C76</f>
        <v>-1179606</v>
      </c>
    </row>
    <row r="77" spans="1:4" ht="18" customHeight="1">
      <c r="A77" s="22" t="s">
        <v>32</v>
      </c>
      <c r="B77" s="23"/>
      <c r="C77" s="23"/>
      <c r="D77" s="24"/>
    </row>
    <row r="78" spans="1:4" ht="18" customHeight="1">
      <c r="A78" s="10" t="s">
        <v>65</v>
      </c>
      <c r="B78" s="8">
        <f>B79</f>
        <v>0</v>
      </c>
      <c r="C78" s="8">
        <f>C79</f>
        <v>0</v>
      </c>
      <c r="D78" s="11">
        <f aca="true" t="shared" si="3" ref="D78:D86">B78-C78</f>
        <v>0</v>
      </c>
    </row>
    <row r="79" spans="1:4" ht="18" customHeight="1">
      <c r="A79" s="4" t="s">
        <v>70</v>
      </c>
      <c r="B79" s="7">
        <v>0</v>
      </c>
      <c r="C79" s="7">
        <v>0</v>
      </c>
      <c r="D79" s="12">
        <f t="shared" si="3"/>
        <v>0</v>
      </c>
    </row>
    <row r="80" spans="1:4" ht="18" customHeight="1">
      <c r="A80" s="10" t="s">
        <v>66</v>
      </c>
      <c r="B80" s="8">
        <f>B81</f>
        <v>0</v>
      </c>
      <c r="C80" s="8">
        <f>C81</f>
        <v>0</v>
      </c>
      <c r="D80" s="11">
        <f t="shared" si="3"/>
        <v>0</v>
      </c>
    </row>
    <row r="81" spans="1:4" ht="18" customHeight="1">
      <c r="A81" s="4" t="s">
        <v>39</v>
      </c>
      <c r="B81" s="7">
        <v>0</v>
      </c>
      <c r="C81" s="7">
        <v>0</v>
      </c>
      <c r="D81" s="12">
        <f t="shared" si="3"/>
        <v>0</v>
      </c>
    </row>
    <row r="82" spans="1:4" ht="18" customHeight="1" thickBot="1">
      <c r="A82" s="18" t="s">
        <v>33</v>
      </c>
      <c r="B82" s="21">
        <f>B78-B80</f>
        <v>0</v>
      </c>
      <c r="C82" s="21">
        <f>C78-C80</f>
        <v>0</v>
      </c>
      <c r="D82" s="16">
        <f t="shared" si="3"/>
        <v>0</v>
      </c>
    </row>
    <row r="83" spans="1:4" ht="18" customHeight="1" thickBot="1">
      <c r="A83" s="31" t="s">
        <v>34</v>
      </c>
      <c r="B83" s="32">
        <f>B76+B82</f>
        <v>-1622841</v>
      </c>
      <c r="C83" s="32">
        <f>C76+C82</f>
        <v>-443235</v>
      </c>
      <c r="D83" s="33">
        <f t="shared" si="3"/>
        <v>-1179606</v>
      </c>
    </row>
    <row r="84" spans="1:4" ht="18" customHeight="1">
      <c r="A84" s="22" t="s">
        <v>35</v>
      </c>
      <c r="B84" s="23">
        <v>40023069</v>
      </c>
      <c r="C84" s="23">
        <v>40466304</v>
      </c>
      <c r="D84" s="24">
        <f t="shared" si="3"/>
        <v>-443235</v>
      </c>
    </row>
    <row r="85" spans="1:4" ht="18" customHeight="1">
      <c r="A85" s="10" t="s">
        <v>36</v>
      </c>
      <c r="B85" s="8">
        <f>B83+B84</f>
        <v>38400228</v>
      </c>
      <c r="C85" s="8">
        <f>C83+C84</f>
        <v>40023069</v>
      </c>
      <c r="D85" s="24">
        <f t="shared" si="3"/>
        <v>-1622841</v>
      </c>
    </row>
    <row r="86" spans="1:4" ht="18" customHeight="1" thickBot="1">
      <c r="A86" s="18" t="s">
        <v>67</v>
      </c>
      <c r="B86" s="21">
        <f>B85</f>
        <v>38400228</v>
      </c>
      <c r="C86" s="21">
        <f>C85</f>
        <v>40023069</v>
      </c>
      <c r="D86" s="30">
        <f t="shared" si="3"/>
        <v>-1622841</v>
      </c>
    </row>
    <row r="87" ht="18" customHeight="1"/>
    <row r="88" ht="18" customHeight="1"/>
    <row r="89" ht="18" customHeight="1"/>
    <row r="90" ht="18" customHeight="1"/>
  </sheetData>
  <sheetProtection/>
  <mergeCells count="2">
    <mergeCell ref="A1:D1"/>
    <mergeCell ref="A2:D2"/>
  </mergeCells>
  <printOptions/>
  <pageMargins left="1.11" right="0.7480314960629921" top="1.0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mashiko</dc:creator>
  <cp:keywords/>
  <dc:description/>
  <cp:lastModifiedBy>user</cp:lastModifiedBy>
  <cp:lastPrinted>2019-04-12T07:51:21Z</cp:lastPrinted>
  <dcterms:created xsi:type="dcterms:W3CDTF">2004-08-19T04:49:20Z</dcterms:created>
  <dcterms:modified xsi:type="dcterms:W3CDTF">2019-04-25T07:47:21Z</dcterms:modified>
  <cp:category/>
  <cp:version/>
  <cp:contentType/>
  <cp:contentStatus/>
</cp:coreProperties>
</file>